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ph12\Desktop\Предпринимательство Разработка 2023-2025\"/>
    </mc:Choice>
  </mc:AlternateContent>
  <bookViews>
    <workbookView xWindow="0" yWindow="0" windowWidth="19200" windowHeight="5020"/>
  </bookViews>
  <sheets>
    <sheet name="ФГОС" sheetId="3" r:id="rId1"/>
    <sheet name="Справочник валидация" sheetId="1" state="hidden" r:id="rId2"/>
  </sheets>
  <externalReferences>
    <externalReference r:id="rId3"/>
    <externalReference r:id="rId4"/>
  </externalReferences>
  <definedNames>
    <definedName name="_xlnm._FilterDatabase" localSheetId="0" hidden="1">ФГОС!$A$8:$U$8</definedName>
    <definedName name="Групповая">'Справочник валидация'!$AG:$AG</definedName>
    <definedName name="Двухдневный">'Справочник валидация'!$E$1:$E$4</definedName>
    <definedName name="Индивидуальная">'Справочник валидация'!$AE$1:$AE$2</definedName>
    <definedName name="Однодневный">'Справочник валидация'!$D$1:$D$11</definedName>
    <definedName name="Парная">'Справочник валидация'!$AF$1:$AF$2</definedName>
  </definedNames>
  <calcPr calcId="162913"/>
</workbook>
</file>

<file path=xl/calcChain.xml><?xml version="1.0" encoding="utf-8"?>
<calcChain xmlns="http://schemas.openxmlformats.org/spreadsheetml/2006/main">
  <c r="E28" i="3" l="1"/>
  <c r="E27" i="3"/>
  <c r="E21" i="3" l="1"/>
  <c r="E18" i="3"/>
  <c r="E26" i="3" l="1"/>
  <c r="E25" i="3"/>
  <c r="E24" i="3"/>
  <c r="E23" i="3"/>
  <c r="E22" i="3"/>
  <c r="E20" i="3"/>
  <c r="E19" i="3"/>
  <c r="E17" i="3"/>
  <c r="E9" i="3" l="1"/>
  <c r="E10" i="3" l="1"/>
  <c r="E11" i="3"/>
  <c r="E12" i="3"/>
  <c r="E13" i="3"/>
  <c r="E14" i="3"/>
  <c r="E15" i="3"/>
  <c r="E16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U8" i="1"/>
  <c r="U7" i="1"/>
  <c r="U6" i="1"/>
  <c r="U5" i="1"/>
  <c r="A10" i="3"/>
  <c r="A11" i="3" s="1"/>
  <c r="A12" i="3" s="1"/>
  <c r="A13" i="3" s="1"/>
  <c r="A14" i="3" s="1"/>
  <c r="A15" i="3" s="1"/>
  <c r="A16" i="3" s="1"/>
  <c r="A27" i="3" s="1"/>
  <c r="A28" i="3" s="1"/>
  <c r="BZ488" i="1"/>
  <c r="BZ487" i="1"/>
  <c r="BZ486" i="1"/>
  <c r="BZ485" i="1"/>
  <c r="BZ484" i="1"/>
  <c r="BZ483" i="1"/>
  <c r="BZ482" i="1"/>
  <c r="BZ481" i="1"/>
  <c r="BZ480" i="1"/>
  <c r="BZ479" i="1"/>
  <c r="BZ478" i="1"/>
  <c r="BZ477" i="1"/>
  <c r="BZ476" i="1"/>
  <c r="BZ475" i="1"/>
  <c r="BZ474" i="1"/>
  <c r="BZ473" i="1"/>
  <c r="BZ472" i="1"/>
  <c r="BZ471" i="1"/>
  <c r="BZ470" i="1"/>
  <c r="BZ469" i="1"/>
  <c r="BZ468" i="1"/>
  <c r="BZ467" i="1"/>
  <c r="BZ466" i="1"/>
  <c r="BZ465" i="1"/>
  <c r="BZ464" i="1"/>
  <c r="BZ463" i="1"/>
  <c r="BZ462" i="1"/>
  <c r="BZ461" i="1"/>
  <c r="BZ460" i="1"/>
  <c r="BZ459" i="1"/>
  <c r="BZ458" i="1"/>
  <c r="BZ457" i="1"/>
  <c r="BZ456" i="1"/>
  <c r="BZ455" i="1"/>
  <c r="BZ454" i="1"/>
  <c r="BZ453" i="1"/>
  <c r="BZ452" i="1"/>
  <c r="BZ451" i="1"/>
  <c r="BZ450" i="1"/>
  <c r="BZ449" i="1"/>
  <c r="BZ448" i="1"/>
  <c r="BZ447" i="1"/>
  <c r="BZ446" i="1"/>
  <c r="BZ445" i="1"/>
  <c r="BZ444" i="1"/>
  <c r="BZ443" i="1"/>
  <c r="BZ442" i="1"/>
  <c r="BZ441" i="1"/>
  <c r="BZ440" i="1"/>
  <c r="BZ439" i="1"/>
  <c r="BZ438" i="1"/>
  <c r="BZ437" i="1"/>
  <c r="BZ436" i="1"/>
  <c r="BZ435" i="1"/>
  <c r="BZ434" i="1"/>
  <c r="BZ433" i="1"/>
  <c r="BZ432" i="1"/>
  <c r="BZ431" i="1"/>
  <c r="BZ430" i="1"/>
  <c r="BZ429" i="1"/>
  <c r="BZ428" i="1"/>
  <c r="BZ427" i="1"/>
  <c r="BZ426" i="1"/>
  <c r="BZ425" i="1"/>
  <c r="BZ424" i="1"/>
  <c r="BZ423" i="1"/>
  <c r="BZ422" i="1"/>
  <c r="BZ421" i="1"/>
  <c r="BZ420" i="1"/>
  <c r="BZ419" i="1"/>
  <c r="BZ418" i="1"/>
  <c r="BZ417" i="1"/>
  <c r="BZ416" i="1"/>
  <c r="BZ415" i="1"/>
  <c r="BZ414" i="1"/>
  <c r="BZ413" i="1"/>
  <c r="BZ412" i="1"/>
  <c r="BZ411" i="1"/>
  <c r="BZ410" i="1"/>
  <c r="BZ409" i="1"/>
  <c r="BZ408" i="1"/>
  <c r="BZ407" i="1"/>
  <c r="BZ406" i="1"/>
  <c r="BZ405" i="1"/>
  <c r="BZ404" i="1"/>
  <c r="BZ403" i="1"/>
  <c r="BZ402" i="1"/>
  <c r="BZ401" i="1"/>
  <c r="BZ400" i="1"/>
  <c r="BZ399" i="1"/>
  <c r="BZ398" i="1"/>
  <c r="BZ397" i="1"/>
  <c r="BZ396" i="1"/>
  <c r="BZ395" i="1"/>
  <c r="BZ394" i="1"/>
  <c r="BZ393" i="1"/>
  <c r="BZ392" i="1"/>
  <c r="BZ391" i="1"/>
  <c r="BZ390" i="1"/>
  <c r="BZ389" i="1"/>
  <c r="BZ388" i="1"/>
  <c r="BZ387" i="1"/>
  <c r="BZ386" i="1"/>
  <c r="BZ385" i="1"/>
  <c r="BZ384" i="1"/>
  <c r="BZ383" i="1"/>
  <c r="BZ382" i="1"/>
  <c r="BZ381" i="1"/>
  <c r="BZ380" i="1"/>
  <c r="BZ379" i="1"/>
  <c r="BZ378" i="1"/>
  <c r="BZ377" i="1"/>
  <c r="BZ376" i="1"/>
  <c r="BZ375" i="1"/>
  <c r="BZ374" i="1"/>
  <c r="BZ373" i="1"/>
  <c r="BZ372" i="1"/>
  <c r="BZ371" i="1"/>
  <c r="BZ370" i="1"/>
  <c r="BZ369" i="1"/>
  <c r="BZ368" i="1"/>
  <c r="BZ367" i="1"/>
  <c r="BZ366" i="1"/>
  <c r="BZ365" i="1"/>
  <c r="BZ364" i="1"/>
  <c r="BZ363" i="1"/>
  <c r="BZ362" i="1"/>
  <c r="BZ361" i="1"/>
  <c r="BZ360" i="1"/>
  <c r="BZ359" i="1"/>
  <c r="BZ358" i="1"/>
  <c r="BZ357" i="1"/>
  <c r="BZ356" i="1"/>
  <c r="BZ355" i="1"/>
  <c r="BZ354" i="1"/>
  <c r="BZ353" i="1"/>
  <c r="BZ352" i="1"/>
  <c r="BZ351" i="1"/>
  <c r="BZ350" i="1"/>
  <c r="BZ349" i="1"/>
  <c r="BZ348" i="1"/>
  <c r="BZ347" i="1"/>
  <c r="BZ346" i="1"/>
  <c r="BZ345" i="1"/>
  <c r="BZ344" i="1"/>
  <c r="BZ343" i="1"/>
  <c r="BZ342" i="1"/>
  <c r="BZ341" i="1"/>
  <c r="BZ340" i="1"/>
  <c r="BZ339" i="1"/>
  <c r="BZ338" i="1"/>
  <c r="BZ337" i="1"/>
  <c r="BZ336" i="1"/>
  <c r="BZ335" i="1"/>
  <c r="BZ334" i="1"/>
  <c r="BZ333" i="1"/>
  <c r="BZ332" i="1"/>
  <c r="BZ331" i="1"/>
  <c r="BZ330" i="1"/>
  <c r="BZ329" i="1"/>
  <c r="BZ328" i="1"/>
  <c r="BZ327" i="1"/>
  <c r="BZ326" i="1"/>
  <c r="BZ325" i="1"/>
  <c r="BZ324" i="1"/>
  <c r="BZ323" i="1"/>
  <c r="BZ322" i="1"/>
  <c r="BZ321" i="1"/>
  <c r="BZ320" i="1"/>
  <c r="BZ319" i="1"/>
  <c r="BZ318" i="1"/>
  <c r="BZ317" i="1"/>
  <c r="BZ316" i="1"/>
  <c r="BZ315" i="1"/>
  <c r="BZ314" i="1"/>
  <c r="BZ313" i="1"/>
  <c r="BZ312" i="1"/>
  <c r="BZ311" i="1"/>
  <c r="BZ310" i="1"/>
  <c r="BZ309" i="1"/>
  <c r="BZ308" i="1"/>
  <c r="BZ307" i="1"/>
  <c r="BZ306" i="1"/>
  <c r="BZ305" i="1"/>
  <c r="BZ304" i="1"/>
  <c r="BZ303" i="1"/>
  <c r="BZ302" i="1"/>
  <c r="BZ301" i="1"/>
  <c r="BZ300" i="1"/>
  <c r="BZ299" i="1"/>
  <c r="BZ298" i="1"/>
  <c r="BZ297" i="1"/>
  <c r="BZ296" i="1"/>
  <c r="BZ295" i="1"/>
  <c r="BZ294" i="1"/>
  <c r="BZ293" i="1"/>
  <c r="BZ292" i="1"/>
  <c r="BZ291" i="1"/>
  <c r="BZ290" i="1"/>
  <c r="BZ289" i="1"/>
  <c r="BZ288" i="1"/>
  <c r="BZ287" i="1"/>
  <c r="BZ286" i="1"/>
  <c r="BZ285" i="1"/>
  <c r="BZ284" i="1"/>
  <c r="BZ283" i="1"/>
  <c r="BZ282" i="1"/>
  <c r="BZ281" i="1"/>
  <c r="BZ280" i="1"/>
  <c r="BZ279" i="1"/>
  <c r="BZ278" i="1"/>
  <c r="BZ277" i="1"/>
  <c r="BZ276" i="1"/>
  <c r="BZ275" i="1"/>
  <c r="BZ274" i="1"/>
  <c r="BZ273" i="1"/>
  <c r="BZ272" i="1"/>
  <c r="BZ271" i="1"/>
  <c r="BZ270" i="1"/>
  <c r="BZ269" i="1"/>
  <c r="BZ268" i="1"/>
  <c r="BZ267" i="1"/>
  <c r="BZ266" i="1"/>
  <c r="BZ265" i="1"/>
  <c r="BZ264" i="1"/>
  <c r="BZ263" i="1"/>
  <c r="BZ262" i="1"/>
  <c r="BZ261" i="1"/>
  <c r="C261" i="1"/>
  <c r="BZ260" i="1"/>
  <c r="C260" i="1"/>
  <c r="BZ259" i="1"/>
  <c r="C259" i="1"/>
  <c r="BZ258" i="1"/>
  <c r="C258" i="1"/>
  <c r="BZ257" i="1"/>
  <c r="C257" i="1"/>
  <c r="BZ256" i="1"/>
  <c r="C256" i="1"/>
  <c r="BZ255" i="1"/>
  <c r="C255" i="1"/>
  <c r="BZ254" i="1"/>
  <c r="C254" i="1"/>
  <c r="BZ253" i="1"/>
  <c r="C253" i="1"/>
  <c r="BZ252" i="1"/>
  <c r="C252" i="1"/>
  <c r="BZ251" i="1"/>
  <c r="C251" i="1"/>
  <c r="BZ250" i="1"/>
  <c r="C250" i="1"/>
  <c r="BZ249" i="1"/>
  <c r="C249" i="1"/>
  <c r="BZ248" i="1"/>
  <c r="C248" i="1"/>
  <c r="BZ247" i="1"/>
  <c r="C247" i="1"/>
  <c r="BZ246" i="1"/>
  <c r="C246" i="1"/>
  <c r="BZ245" i="1"/>
  <c r="C245" i="1"/>
  <c r="BZ244" i="1"/>
  <c r="C244" i="1"/>
  <c r="BZ243" i="1"/>
  <c r="C243" i="1"/>
  <c r="BZ242" i="1"/>
  <c r="C242" i="1"/>
  <c r="BZ241" i="1"/>
  <c r="C241" i="1"/>
  <c r="BZ240" i="1"/>
  <c r="C240" i="1"/>
  <c r="BZ239" i="1"/>
  <c r="C239" i="1"/>
  <c r="BZ238" i="1"/>
  <c r="C238" i="1"/>
  <c r="BZ237" i="1"/>
  <c r="C237" i="1"/>
  <c r="BZ236" i="1"/>
  <c r="C236" i="1"/>
  <c r="BZ235" i="1"/>
  <c r="C235" i="1"/>
  <c r="BZ234" i="1"/>
  <c r="C234" i="1"/>
  <c r="BZ233" i="1"/>
  <c r="C233" i="1"/>
  <c r="BZ232" i="1"/>
  <c r="C232" i="1"/>
  <c r="BZ231" i="1"/>
  <c r="C231" i="1"/>
  <c r="BZ230" i="1"/>
  <c r="C230" i="1"/>
  <c r="BZ229" i="1"/>
  <c r="C229" i="1"/>
  <c r="BZ228" i="1"/>
  <c r="C228" i="1"/>
  <c r="BZ227" i="1"/>
  <c r="C227" i="1"/>
  <c r="BZ226" i="1"/>
  <c r="C226" i="1"/>
  <c r="BZ225" i="1"/>
  <c r="C225" i="1"/>
  <c r="BZ224" i="1"/>
  <c r="C224" i="1"/>
  <c r="BZ223" i="1"/>
  <c r="C223" i="1"/>
  <c r="BZ222" i="1"/>
  <c r="C222" i="1"/>
  <c r="BZ221" i="1"/>
  <c r="C221" i="1"/>
  <c r="BZ220" i="1"/>
  <c r="C220" i="1"/>
  <c r="BZ219" i="1"/>
  <c r="C219" i="1"/>
  <c r="BZ218" i="1"/>
  <c r="C218" i="1"/>
  <c r="BZ217" i="1"/>
  <c r="C217" i="1"/>
  <c r="BZ216" i="1"/>
  <c r="C216" i="1"/>
  <c r="BZ215" i="1"/>
  <c r="C215" i="1"/>
  <c r="BZ214" i="1"/>
  <c r="C214" i="1"/>
  <c r="BZ213" i="1"/>
  <c r="C213" i="1"/>
  <c r="BZ212" i="1"/>
  <c r="C212" i="1"/>
  <c r="BZ211" i="1"/>
  <c r="C211" i="1"/>
  <c r="BZ210" i="1"/>
  <c r="C210" i="1"/>
  <c r="BZ209" i="1"/>
  <c r="C209" i="1"/>
  <c r="BZ208" i="1"/>
  <c r="C208" i="1"/>
  <c r="BZ207" i="1"/>
  <c r="C207" i="1"/>
  <c r="BZ206" i="1"/>
  <c r="C206" i="1"/>
  <c r="BZ205" i="1"/>
  <c r="C205" i="1"/>
  <c r="BZ204" i="1"/>
  <c r="C204" i="1"/>
  <c r="BZ203" i="1"/>
  <c r="C203" i="1"/>
  <c r="BZ202" i="1"/>
  <c r="C202" i="1"/>
  <c r="BZ201" i="1"/>
  <c r="C201" i="1"/>
  <c r="BZ200" i="1"/>
  <c r="C200" i="1"/>
  <c r="BZ199" i="1"/>
  <c r="C199" i="1"/>
  <c r="BZ198" i="1"/>
  <c r="C198" i="1"/>
  <c r="BZ197" i="1"/>
  <c r="C197" i="1"/>
  <c r="BZ196" i="1"/>
  <c r="C196" i="1"/>
  <c r="BZ195" i="1"/>
  <c r="C195" i="1"/>
  <c r="BZ194" i="1"/>
  <c r="C194" i="1"/>
  <c r="BZ193" i="1"/>
  <c r="C193" i="1"/>
  <c r="BZ192" i="1"/>
  <c r="C192" i="1"/>
  <c r="BZ191" i="1"/>
  <c r="C191" i="1"/>
  <c r="BZ190" i="1"/>
  <c r="C190" i="1"/>
  <c r="BZ189" i="1"/>
  <c r="C189" i="1"/>
  <c r="BZ188" i="1"/>
  <c r="C188" i="1"/>
  <c r="BZ187" i="1"/>
  <c r="C187" i="1"/>
  <c r="BZ186" i="1"/>
  <c r="C186" i="1"/>
  <c r="BZ185" i="1"/>
  <c r="C185" i="1"/>
  <c r="BZ184" i="1"/>
  <c r="C184" i="1"/>
  <c r="BZ183" i="1"/>
  <c r="C183" i="1"/>
  <c r="BZ182" i="1"/>
  <c r="C182" i="1"/>
  <c r="BZ181" i="1"/>
  <c r="C181" i="1"/>
  <c r="BZ180" i="1"/>
  <c r="C180" i="1"/>
  <c r="BZ179" i="1"/>
  <c r="C179" i="1"/>
  <c r="BZ178" i="1"/>
  <c r="C178" i="1"/>
  <c r="BZ177" i="1"/>
  <c r="C177" i="1"/>
  <c r="BZ176" i="1"/>
  <c r="C176" i="1"/>
  <c r="BZ175" i="1"/>
  <c r="C175" i="1"/>
  <c r="BZ174" i="1"/>
  <c r="C174" i="1"/>
  <c r="BZ173" i="1"/>
  <c r="C173" i="1"/>
  <c r="BZ172" i="1"/>
  <c r="C172" i="1"/>
  <c r="BZ171" i="1"/>
  <c r="C171" i="1"/>
  <c r="BZ170" i="1"/>
  <c r="C170" i="1"/>
  <c r="BZ169" i="1"/>
  <c r="C169" i="1"/>
  <c r="BZ168" i="1"/>
  <c r="C168" i="1"/>
  <c r="BZ167" i="1"/>
  <c r="C167" i="1"/>
  <c r="BZ166" i="1"/>
  <c r="C166" i="1"/>
  <c r="BZ165" i="1"/>
  <c r="C165" i="1"/>
  <c r="BZ164" i="1"/>
  <c r="C164" i="1"/>
  <c r="BZ163" i="1"/>
  <c r="C163" i="1"/>
  <c r="BZ162" i="1"/>
  <c r="C162" i="1"/>
  <c r="BZ161" i="1"/>
  <c r="C161" i="1"/>
  <c r="BZ160" i="1"/>
  <c r="C160" i="1"/>
  <c r="BZ159" i="1"/>
  <c r="C159" i="1"/>
  <c r="BZ158" i="1"/>
  <c r="C158" i="1"/>
  <c r="BZ157" i="1"/>
  <c r="C157" i="1"/>
  <c r="BZ156" i="1"/>
  <c r="C156" i="1"/>
  <c r="BZ155" i="1"/>
  <c r="C155" i="1"/>
  <c r="BZ154" i="1"/>
  <c r="C154" i="1"/>
  <c r="BZ153" i="1"/>
  <c r="C153" i="1"/>
  <c r="BZ152" i="1"/>
  <c r="C152" i="1"/>
  <c r="BZ151" i="1"/>
  <c r="C151" i="1"/>
  <c r="BZ150" i="1"/>
  <c r="C150" i="1"/>
  <c r="BZ149" i="1"/>
  <c r="C149" i="1"/>
  <c r="BZ148" i="1"/>
  <c r="C148" i="1"/>
  <c r="BZ147" i="1"/>
  <c r="C147" i="1"/>
  <c r="BZ146" i="1"/>
  <c r="C146" i="1"/>
  <c r="BZ145" i="1"/>
  <c r="C145" i="1"/>
  <c r="BZ144" i="1"/>
  <c r="C144" i="1"/>
  <c r="BZ143" i="1"/>
  <c r="C143" i="1"/>
  <c r="BZ142" i="1"/>
  <c r="C142" i="1"/>
  <c r="BZ141" i="1"/>
  <c r="C141" i="1"/>
  <c r="BZ140" i="1"/>
  <c r="C140" i="1"/>
  <c r="BZ139" i="1"/>
  <c r="C139" i="1"/>
  <c r="BZ138" i="1"/>
  <c r="C138" i="1"/>
  <c r="BZ137" i="1"/>
  <c r="C137" i="1"/>
  <c r="BZ136" i="1"/>
  <c r="C136" i="1"/>
  <c r="BZ135" i="1"/>
  <c r="C135" i="1"/>
  <c r="BZ134" i="1"/>
  <c r="C134" i="1"/>
  <c r="BZ133" i="1"/>
  <c r="C133" i="1"/>
  <c r="BZ132" i="1"/>
  <c r="C132" i="1"/>
  <c r="BZ131" i="1"/>
  <c r="C131" i="1"/>
  <c r="BZ130" i="1"/>
  <c r="C130" i="1"/>
  <c r="BZ129" i="1"/>
  <c r="C129" i="1"/>
  <c r="BZ128" i="1"/>
  <c r="C128" i="1"/>
  <c r="BZ127" i="1"/>
  <c r="C127" i="1"/>
  <c r="BZ126" i="1"/>
  <c r="C126" i="1"/>
  <c r="BZ125" i="1"/>
  <c r="C125" i="1"/>
  <c r="BZ124" i="1"/>
  <c r="C124" i="1"/>
  <c r="BZ123" i="1"/>
  <c r="C123" i="1"/>
  <c r="BZ122" i="1"/>
  <c r="C122" i="1"/>
  <c r="BZ121" i="1"/>
  <c r="C121" i="1"/>
  <c r="BZ120" i="1"/>
  <c r="C120" i="1"/>
  <c r="BZ119" i="1"/>
  <c r="C119" i="1"/>
  <c r="BZ118" i="1"/>
  <c r="C118" i="1"/>
  <c r="BZ117" i="1"/>
  <c r="C117" i="1"/>
  <c r="BZ116" i="1"/>
  <c r="C116" i="1"/>
  <c r="BZ115" i="1"/>
  <c r="C115" i="1"/>
  <c r="BZ114" i="1"/>
  <c r="C114" i="1"/>
  <c r="BZ113" i="1"/>
  <c r="C113" i="1"/>
  <c r="BZ112" i="1"/>
  <c r="C112" i="1"/>
  <c r="BZ111" i="1"/>
  <c r="C111" i="1"/>
  <c r="BZ110" i="1"/>
  <c r="C110" i="1"/>
  <c r="BZ109" i="1"/>
  <c r="C109" i="1"/>
  <c r="BZ108" i="1"/>
  <c r="C108" i="1"/>
  <c r="BZ107" i="1"/>
  <c r="C107" i="1"/>
  <c r="BZ106" i="1"/>
  <c r="C106" i="1"/>
  <c r="BZ105" i="1"/>
  <c r="C105" i="1"/>
  <c r="BZ104" i="1"/>
  <c r="C104" i="1"/>
  <c r="BZ103" i="1"/>
  <c r="C103" i="1"/>
  <c r="BZ102" i="1"/>
  <c r="C102" i="1"/>
  <c r="BZ101" i="1"/>
  <c r="C101" i="1"/>
  <c r="BZ100" i="1"/>
  <c r="C100" i="1"/>
  <c r="BZ99" i="1"/>
  <c r="C99" i="1"/>
  <c r="BZ98" i="1"/>
  <c r="C98" i="1"/>
  <c r="BZ97" i="1"/>
  <c r="C97" i="1"/>
  <c r="BZ96" i="1"/>
  <c r="C96" i="1"/>
  <c r="BZ95" i="1"/>
  <c r="C95" i="1"/>
  <c r="BZ94" i="1"/>
  <c r="C94" i="1"/>
  <c r="BZ93" i="1"/>
  <c r="C93" i="1"/>
  <c r="BZ92" i="1"/>
  <c r="C92" i="1"/>
  <c r="BZ91" i="1"/>
  <c r="C91" i="1"/>
  <c r="BZ90" i="1"/>
  <c r="C90" i="1"/>
  <c r="BZ89" i="1"/>
  <c r="C89" i="1"/>
  <c r="BZ88" i="1"/>
  <c r="C88" i="1"/>
  <c r="BZ87" i="1"/>
  <c r="C87" i="1"/>
  <c r="BZ86" i="1"/>
  <c r="C86" i="1"/>
  <c r="BZ85" i="1"/>
  <c r="C85" i="1"/>
  <c r="BZ84" i="1"/>
  <c r="C84" i="1"/>
  <c r="BZ83" i="1"/>
  <c r="C83" i="1"/>
  <c r="BZ82" i="1"/>
  <c r="C82" i="1"/>
  <c r="BZ81" i="1"/>
  <c r="C81" i="1"/>
  <c r="BZ80" i="1"/>
  <c r="C80" i="1"/>
  <c r="BZ79" i="1"/>
  <c r="C79" i="1"/>
  <c r="BZ78" i="1"/>
  <c r="C78" i="1"/>
  <c r="BZ77" i="1"/>
  <c r="C77" i="1"/>
  <c r="BZ76" i="1"/>
  <c r="C76" i="1"/>
  <c r="BZ75" i="1"/>
  <c r="C75" i="1"/>
  <c r="BZ74" i="1"/>
  <c r="C74" i="1"/>
  <c r="BZ73" i="1"/>
  <c r="C73" i="1"/>
  <c r="BZ72" i="1"/>
  <c r="C72" i="1"/>
  <c r="BZ71" i="1"/>
  <c r="C71" i="1"/>
  <c r="BZ70" i="1"/>
  <c r="C70" i="1"/>
  <c r="BZ69" i="1"/>
  <c r="C69" i="1"/>
  <c r="BZ68" i="1"/>
  <c r="C68" i="1"/>
  <c r="BZ67" i="1"/>
  <c r="C67" i="1"/>
  <c r="BZ66" i="1"/>
  <c r="C66" i="1"/>
  <c r="BZ65" i="1"/>
  <c r="C65" i="1"/>
  <c r="BZ64" i="1"/>
  <c r="C64" i="1"/>
  <c r="BZ63" i="1"/>
  <c r="C63" i="1"/>
  <c r="BZ62" i="1"/>
  <c r="C62" i="1"/>
  <c r="BZ61" i="1"/>
  <c r="C61" i="1"/>
  <c r="BZ60" i="1"/>
  <c r="C60" i="1"/>
  <c r="BZ59" i="1"/>
  <c r="C59" i="1"/>
  <c r="BZ58" i="1"/>
  <c r="C58" i="1"/>
  <c r="BZ57" i="1"/>
  <c r="C57" i="1"/>
  <c r="BZ56" i="1"/>
  <c r="C56" i="1"/>
  <c r="BZ55" i="1"/>
  <c r="C55" i="1"/>
  <c r="BZ54" i="1"/>
  <c r="C54" i="1"/>
  <c r="BZ53" i="1"/>
  <c r="C53" i="1"/>
  <c r="BZ52" i="1"/>
  <c r="C52" i="1"/>
  <c r="BZ51" i="1"/>
  <c r="C51" i="1"/>
  <c r="BZ50" i="1"/>
  <c r="C50" i="1"/>
  <c r="BZ49" i="1"/>
  <c r="C49" i="1"/>
  <c r="BZ48" i="1"/>
  <c r="C48" i="1"/>
  <c r="BZ47" i="1"/>
  <c r="C47" i="1"/>
  <c r="BZ46" i="1"/>
  <c r="C46" i="1"/>
  <c r="BZ45" i="1"/>
  <c r="C45" i="1"/>
  <c r="BZ44" i="1"/>
  <c r="C44" i="1"/>
  <c r="BZ43" i="1"/>
  <c r="C43" i="1"/>
  <c r="BZ42" i="1"/>
  <c r="C42" i="1"/>
  <c r="BZ41" i="1"/>
  <c r="C41" i="1"/>
  <c r="BZ40" i="1"/>
  <c r="C40" i="1"/>
  <c r="BZ39" i="1"/>
  <c r="C39" i="1"/>
  <c r="BZ38" i="1"/>
  <c r="C38" i="1"/>
  <c r="BZ37" i="1"/>
  <c r="C37" i="1"/>
  <c r="BZ36" i="1"/>
  <c r="C36" i="1"/>
  <c r="BZ35" i="1"/>
  <c r="C35" i="1"/>
  <c r="BZ34" i="1"/>
  <c r="C34" i="1"/>
  <c r="BZ33" i="1"/>
  <c r="C33" i="1"/>
  <c r="BZ32" i="1"/>
  <c r="C32" i="1"/>
  <c r="BZ31" i="1"/>
  <c r="C31" i="1"/>
  <c r="BZ30" i="1"/>
  <c r="C30" i="1"/>
  <c r="BZ29" i="1"/>
  <c r="C29" i="1"/>
  <c r="BZ28" i="1"/>
  <c r="C28" i="1"/>
  <c r="BZ27" i="1"/>
  <c r="C27" i="1"/>
  <c r="BZ26" i="1"/>
  <c r="C26" i="1"/>
  <c r="BZ25" i="1"/>
  <c r="C25" i="1"/>
  <c r="BZ24" i="1"/>
  <c r="C24" i="1"/>
  <c r="BZ23" i="1"/>
  <c r="C23" i="1"/>
  <c r="BZ22" i="1"/>
  <c r="C22" i="1"/>
  <c r="BZ21" i="1"/>
  <c r="C21" i="1"/>
  <c r="BZ20" i="1"/>
  <c r="C20" i="1"/>
  <c r="BZ19" i="1"/>
  <c r="C19" i="1"/>
  <c r="BZ18" i="1"/>
  <c r="C18" i="1"/>
  <c r="BZ17" i="1"/>
  <c r="C17" i="1"/>
  <c r="BZ16" i="1"/>
  <c r="C16" i="1"/>
  <c r="BZ15" i="1"/>
  <c r="C15" i="1"/>
  <c r="BZ14" i="1"/>
  <c r="C14" i="1"/>
  <c r="BZ13" i="1"/>
  <c r="C13" i="1"/>
  <c r="BZ12" i="1"/>
  <c r="C12" i="1"/>
  <c r="BZ11" i="1"/>
  <c r="C11" i="1"/>
  <c r="BZ10" i="1"/>
  <c r="C10" i="1"/>
  <c r="BZ9" i="1"/>
  <c r="C9" i="1"/>
  <c r="BZ8" i="1"/>
  <c r="C8" i="1"/>
  <c r="BZ7" i="1"/>
  <c r="C7" i="1"/>
  <c r="BZ6" i="1"/>
  <c r="C6" i="1"/>
  <c r="BZ5" i="1"/>
  <c r="C5" i="1"/>
  <c r="BZ4" i="1"/>
  <c r="C4" i="1"/>
  <c r="BZ3" i="1"/>
  <c r="C3" i="1"/>
  <c r="BZ2" i="1"/>
  <c r="C2" i="1"/>
  <c r="BZ1" i="1"/>
  <c r="A29" i="3" l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17" i="3"/>
  <c r="A19" i="3" l="1"/>
  <c r="A20" i="3" s="1"/>
  <c r="A18" i="3"/>
  <c r="A22" i="3" l="1"/>
  <c r="A21" i="3"/>
  <c r="A23" i="3" s="1"/>
  <c r="A24" i="3" l="1"/>
  <c r="A25" i="3" s="1"/>
  <c r="A26" i="3" s="1"/>
</calcChain>
</file>

<file path=xl/sharedStrings.xml><?xml version="1.0" encoding="utf-8"?>
<sst xmlns="http://schemas.openxmlformats.org/spreadsheetml/2006/main" count="3682" uniqueCount="1756">
  <si>
    <t>Наименование компетенции</t>
  </si>
  <si>
    <t>№ CIS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</si>
  <si>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</si>
  <si>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</si>
  <si>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</si>
  <si>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</si>
  <si>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</si>
  <si>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</si>
  <si>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</si>
  <si>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</si>
  <si>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</si>
  <si>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</si>
  <si>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</si>
  <si>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</si>
  <si>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</si>
  <si>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</si>
  <si>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</si>
  <si>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</si>
  <si>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</si>
  <si>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</si>
  <si>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</si>
  <si>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</si>
  <si>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</si>
  <si>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</si>
  <si>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</si>
  <si>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</si>
  <si>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</si>
  <si>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</si>
  <si>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</si>
  <si>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</si>
  <si>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</si>
  <si>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</si>
  <si>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</si>
  <si>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</si>
  <si>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</si>
  <si>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Актуализированный</t>
  </si>
  <si>
    <t>Сертифицированный эксперт</t>
  </si>
  <si>
    <t>ГИА</t>
  </si>
  <si>
    <t>J</t>
  </si>
  <si>
    <t>Нет</t>
  </si>
  <si>
    <t>все варианты</t>
  </si>
  <si>
    <t>расходные материалы</t>
  </si>
  <si>
    <t>согласующий</t>
  </si>
  <si>
    <t>ФГОС СПО</t>
  </si>
  <si>
    <t>Полная автоматизация</t>
  </si>
  <si>
    <t>Агент страховой</t>
  </si>
  <si>
    <t>T88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</si>
  <si>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</si>
  <si>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</si>
  <si>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</si>
  <si>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</si>
  <si>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</si>
  <si>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</si>
  <si>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Неактуализированный</t>
  </si>
  <si>
    <t>Эксперт с правом проведения чемпионата</t>
  </si>
  <si>
    <t>другое</t>
  </si>
  <si>
    <t>WSR</t>
  </si>
  <si>
    <t>Частичная автоматизация</t>
  </si>
  <si>
    <t>Агрономия</t>
  </si>
  <si>
    <t>R92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</si>
  <si>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</si>
  <si>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</si>
  <si>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</si>
  <si>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</si>
  <si>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</si>
  <si>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Эксперт демонстрационного экзамена</t>
  </si>
  <si>
    <t>ГИА, Промежуточная</t>
  </si>
  <si>
    <t>ЖКХ</t>
  </si>
  <si>
    <t>Автоматизация неприменима</t>
  </si>
  <si>
    <t>Аддитивное производство</t>
  </si>
  <si>
    <t>R22</t>
  </si>
  <si>
    <t>25.00%</t>
  </si>
  <si>
    <t>05.02.03</t>
  </si>
  <si>
    <t>Сертифицированный эксперт-мастер</t>
  </si>
  <si>
    <t>Администрирование отеля</t>
  </si>
  <si>
    <t>E57</t>
  </si>
  <si>
    <t>30.00%</t>
  </si>
  <si>
    <t>07.02.01</t>
  </si>
  <si>
    <t>Корневой эксперт</t>
  </si>
  <si>
    <t>Аппаратчик химических технологий</t>
  </si>
  <si>
    <t>T2</t>
  </si>
  <si>
    <t>35.00%</t>
  </si>
  <si>
    <t>08.01.01</t>
  </si>
  <si>
    <t>Менеждер компетенции</t>
  </si>
  <si>
    <t>Архитектор интеллектуальных систем управления</t>
  </si>
  <si>
    <t>T89</t>
  </si>
  <si>
    <t>08.01.02</t>
  </si>
  <si>
    <t>Международный эксперт</t>
  </si>
  <si>
    <t>Архитектура</t>
  </si>
  <si>
    <t>T23</t>
  </si>
  <si>
    <t>08.01.04</t>
  </si>
  <si>
    <t>Архитектурная обработка камня</t>
  </si>
  <si>
    <t>8</t>
  </si>
  <si>
    <t>08.01.05</t>
  </si>
  <si>
    <t>Банковское дело</t>
  </si>
  <si>
    <t>T48</t>
  </si>
  <si>
    <t>08.01.06</t>
  </si>
  <si>
    <t>Безопасность жизнедеятельности на судне</t>
  </si>
  <si>
    <t>T13</t>
  </si>
  <si>
    <t>08.01.07</t>
  </si>
  <si>
    <t>Бережливое производство</t>
  </si>
  <si>
    <t>T76</t>
  </si>
  <si>
    <t>08.01.08</t>
  </si>
  <si>
    <t>Бетонные строительные работы</t>
  </si>
  <si>
    <t>08.01.09</t>
  </si>
  <si>
    <t>08.01.10</t>
  </si>
  <si>
    <t>-</t>
  </si>
  <si>
    <t>Бухгалтерский учет</t>
  </si>
  <si>
    <t>R41</t>
  </si>
  <si>
    <t>08.01.11</t>
  </si>
  <si>
    <t>Вальщик леса</t>
  </si>
  <si>
    <t>T74</t>
  </si>
  <si>
    <t>08.01.13</t>
  </si>
  <si>
    <t>17</t>
  </si>
  <si>
    <t>08.01.14</t>
  </si>
  <si>
    <t>Вертикальный транспорт</t>
  </si>
  <si>
    <t>T90</t>
  </si>
  <si>
    <t>08.01.15</t>
  </si>
  <si>
    <t>Ветеринария</t>
  </si>
  <si>
    <t>R56</t>
  </si>
  <si>
    <t>08.01.16</t>
  </si>
  <si>
    <t>Видеопроизводство</t>
  </si>
  <si>
    <t>R1</t>
  </si>
  <si>
    <t>08.01.17</t>
  </si>
  <si>
    <t>Визаж и стилистика</t>
  </si>
  <si>
    <t>T31</t>
  </si>
  <si>
    <t>08.01.18</t>
  </si>
  <si>
    <t>Визуальный мерчендайзинг</t>
  </si>
  <si>
    <t>08.01.19</t>
  </si>
  <si>
    <t>Виноделие</t>
  </si>
  <si>
    <t>R78</t>
  </si>
  <si>
    <t>08.01.21</t>
  </si>
  <si>
    <t>Внешнее пилотирование и эксплуатация беспилотных воздушных судов</t>
  </si>
  <si>
    <t>T38</t>
  </si>
  <si>
    <t>08.01.22</t>
  </si>
  <si>
    <t>Водитель грузовика</t>
  </si>
  <si>
    <t>T21</t>
  </si>
  <si>
    <t>08.01.23</t>
  </si>
  <si>
    <t>Водные технологии</t>
  </si>
  <si>
    <t>R84</t>
  </si>
  <si>
    <t>08.01.24</t>
  </si>
  <si>
    <t>Войлочное искусство-Истинг</t>
  </si>
  <si>
    <t>V12</t>
  </si>
  <si>
    <t>08.01.25</t>
  </si>
  <si>
    <t>Выпечка осетинских пирогов</t>
  </si>
  <si>
    <t>R14</t>
  </si>
  <si>
    <t>08.01.26</t>
  </si>
  <si>
    <t>Выращивание рыбопосадочного материала и товарной рыбы</t>
  </si>
  <si>
    <t>T91</t>
  </si>
  <si>
    <t>08.02.01</t>
  </si>
  <si>
    <t>Геномная инженерия</t>
  </si>
  <si>
    <t>R51</t>
  </si>
  <si>
    <t>08.02.02</t>
  </si>
  <si>
    <t>Геопространственные технологии</t>
  </si>
  <si>
    <t>R60</t>
  </si>
  <si>
    <t>08.02.03</t>
  </si>
  <si>
    <t>Графический дизайн</t>
  </si>
  <si>
    <t>08.02.04</t>
  </si>
  <si>
    <t>Дизайн в декоративно-прикладном искусстве (роспись ткани)</t>
  </si>
  <si>
    <t>T92</t>
  </si>
  <si>
    <t>08.02.05</t>
  </si>
  <si>
    <t>Дизайн интерьера</t>
  </si>
  <si>
    <t>08.02.06</t>
  </si>
  <si>
    <t>Дизайн модной одежды и аксессуаров</t>
  </si>
  <si>
    <t>T49</t>
  </si>
  <si>
    <t>08.02.07</t>
  </si>
  <si>
    <t>Добыча нефти и газа</t>
  </si>
  <si>
    <t>R99</t>
  </si>
  <si>
    <t>08.02.08</t>
  </si>
  <si>
    <t>Документационное обеспечение управления и архивоведение</t>
  </si>
  <si>
    <t>T3</t>
  </si>
  <si>
    <t>08.02.09</t>
  </si>
  <si>
    <t>Дополнительное образование детей и взрослых</t>
  </si>
  <si>
    <t>T69</t>
  </si>
  <si>
    <t>08.02.10</t>
  </si>
  <si>
    <t>Дошкольное воспитание</t>
  </si>
  <si>
    <t>R4</t>
  </si>
  <si>
    <t>08.02.11</t>
  </si>
  <si>
    <t>Звукорежиссура</t>
  </si>
  <si>
    <t>R26</t>
  </si>
  <si>
    <t>09.01.01</t>
  </si>
  <si>
    <t>Зоотехния</t>
  </si>
  <si>
    <t>T72</t>
  </si>
  <si>
    <t>09.01.02</t>
  </si>
  <si>
    <t>09.01.03</t>
  </si>
  <si>
    <t>Изготовление прототипов</t>
  </si>
  <si>
    <t>09.02.01</t>
  </si>
  <si>
    <t>Инженер-технолог машиностроения</t>
  </si>
  <si>
    <t>R95</t>
  </si>
  <si>
    <t>09.02.02</t>
  </si>
  <si>
    <t>Инженерия космических систем</t>
  </si>
  <si>
    <t>R54</t>
  </si>
  <si>
    <t>09.02.03</t>
  </si>
  <si>
    <t>Инженерное проектирование</t>
  </si>
  <si>
    <t>R94</t>
  </si>
  <si>
    <t>09.02.04</t>
  </si>
  <si>
    <t>Инженерный дизайн CAD</t>
  </si>
  <si>
    <t>5</t>
  </si>
  <si>
    <t>09.02.05</t>
  </si>
  <si>
    <t>Интеллектуальные системы учета электроэнергии</t>
  </si>
  <si>
    <t>T36</t>
  </si>
  <si>
    <t>09.02.06</t>
  </si>
  <si>
    <t>Интернет вещей</t>
  </si>
  <si>
    <t>R23</t>
  </si>
  <si>
    <t>09.02.07</t>
  </si>
  <si>
    <t>Интернет-маркетинг</t>
  </si>
  <si>
    <t>T10</t>
  </si>
  <si>
    <t>10.02.01</t>
  </si>
  <si>
    <t>Информационные кабельные сети</t>
  </si>
  <si>
    <t>2</t>
  </si>
  <si>
    <t>10.02.02</t>
  </si>
  <si>
    <t>R71</t>
  </si>
  <si>
    <t>10.02.03</t>
  </si>
  <si>
    <t>Квантовые технологии</t>
  </si>
  <si>
    <t>T35</t>
  </si>
  <si>
    <t>10.02.04</t>
  </si>
  <si>
    <t>Кибербезопасность</t>
  </si>
  <si>
    <t>F8</t>
  </si>
  <si>
    <t>10.02.05</t>
  </si>
  <si>
    <t>Кирпичная кладка</t>
  </si>
  <si>
    <t>11.01.01</t>
  </si>
  <si>
    <t>Командная работа на производстве</t>
  </si>
  <si>
    <t>3</t>
  </si>
  <si>
    <t>11.01.02</t>
  </si>
  <si>
    <t>Командная работа по организации перевозочного процесса</t>
  </si>
  <si>
    <t>T95</t>
  </si>
  <si>
    <t>11.01.05</t>
  </si>
  <si>
    <t>Кондитерское дело</t>
  </si>
  <si>
    <t>11.01.06</t>
  </si>
  <si>
    <t>Контроль состояния железнодорожного пути</t>
  </si>
  <si>
    <t>T50</t>
  </si>
  <si>
    <t>11.01.07</t>
  </si>
  <si>
    <t>Корпоративная защита от внутренних угроз информационной безопасности</t>
  </si>
  <si>
    <t>F7</t>
  </si>
  <si>
    <t>11.01.08</t>
  </si>
  <si>
    <t>Кровельные работы</t>
  </si>
  <si>
    <t>R66</t>
  </si>
  <si>
    <t>11.01.11</t>
  </si>
  <si>
    <t>Кровельные работы по металлу</t>
  </si>
  <si>
    <t>E49</t>
  </si>
  <si>
    <t>11.02.01</t>
  </si>
  <si>
    <t>Кузовной ремонт</t>
  </si>
  <si>
    <t>13</t>
  </si>
  <si>
    <t>11.02.02</t>
  </si>
  <si>
    <t>Лабораторный медицинский анализ</t>
  </si>
  <si>
    <t>R2</t>
  </si>
  <si>
    <t>11.02.03</t>
  </si>
  <si>
    <t>Лабораторный химический анализ</t>
  </si>
  <si>
    <t>R6</t>
  </si>
  <si>
    <t>11.02.04</t>
  </si>
  <si>
    <t>Лазерные технологии</t>
  </si>
  <si>
    <t>R47</t>
  </si>
  <si>
    <t>11.02.05</t>
  </si>
  <si>
    <t>Ландшафтный дизайн</t>
  </si>
  <si>
    <t>11.02.06</t>
  </si>
  <si>
    <t>Лечебная деятельность (Фельдшер)</t>
  </si>
  <si>
    <t>T77</t>
  </si>
  <si>
    <t>11.02.07</t>
  </si>
  <si>
    <t>Литейное производство</t>
  </si>
  <si>
    <t>V17</t>
  </si>
  <si>
    <t>11.02.08</t>
  </si>
  <si>
    <t>R81</t>
  </si>
  <si>
    <t>11.02.09</t>
  </si>
  <si>
    <t>Малярные и декоративные работы</t>
  </si>
  <si>
    <t>11.02.10</t>
  </si>
  <si>
    <t>Маневровая работа на железнодорожном транспорте</t>
  </si>
  <si>
    <t>T99</t>
  </si>
  <si>
    <t>11.02.11</t>
  </si>
  <si>
    <t>Машинное обучение и большие данные</t>
  </si>
  <si>
    <t>F5</t>
  </si>
  <si>
    <t>11.02.12</t>
  </si>
  <si>
    <t>Медицинская оптика</t>
  </si>
  <si>
    <t>R3</t>
  </si>
  <si>
    <t>11.02.13</t>
  </si>
  <si>
    <t>Медицинский и социальный уход</t>
  </si>
  <si>
    <t>11.02.14</t>
  </si>
  <si>
    <t>Метрология</t>
  </si>
  <si>
    <t>T39</t>
  </si>
  <si>
    <t>11.02.15</t>
  </si>
  <si>
    <t>Метрология и КИП</t>
  </si>
  <si>
    <t>T25</t>
  </si>
  <si>
    <t>11.02.16</t>
  </si>
  <si>
    <t>Мехатроника</t>
  </si>
  <si>
    <t>4</t>
  </si>
  <si>
    <t>12.01.02</t>
  </si>
  <si>
    <t>Многоосевая обработка на станках с ЧПУ</t>
  </si>
  <si>
    <t>R79</t>
  </si>
  <si>
    <t>12.01.07</t>
  </si>
  <si>
    <t>Мобильная робототехника</t>
  </si>
  <si>
    <t>12.01.09</t>
  </si>
  <si>
    <t>Монтаж и обслуживание радиоэлектронного оборудования на железнодорожном транспорте</t>
  </si>
  <si>
    <t>V13</t>
  </si>
  <si>
    <t>12.02.01</t>
  </si>
  <si>
    <t>T44</t>
  </si>
  <si>
    <t>12.02.05</t>
  </si>
  <si>
    <t>Монтаж и эксплуатация газового оборудования</t>
  </si>
  <si>
    <t>T1</t>
  </si>
  <si>
    <t>12.02.03</t>
  </si>
  <si>
    <t>Монтаж электрооборудования летательных аппаратов</t>
  </si>
  <si>
    <t>R83</t>
  </si>
  <si>
    <t>12.02.04</t>
  </si>
  <si>
    <t>Моушн Дизайн</t>
  </si>
  <si>
    <t>R53</t>
  </si>
  <si>
    <t>12.02.06</t>
  </si>
  <si>
    <t>Мясопереработка</t>
  </si>
  <si>
    <t>T81</t>
  </si>
  <si>
    <t>12.02.07</t>
  </si>
  <si>
    <t>Неразрушающий контроль</t>
  </si>
  <si>
    <t>R96</t>
  </si>
  <si>
    <t>12.02.08</t>
  </si>
  <si>
    <t>Облачные технологии</t>
  </si>
  <si>
    <t>T71</t>
  </si>
  <si>
    <t>12.02.09</t>
  </si>
  <si>
    <t>Облицовка плиткой</t>
  </si>
  <si>
    <t>12</t>
  </si>
  <si>
    <t>12.02.10</t>
  </si>
  <si>
    <t>Обогащение полезных ископаемых</t>
  </si>
  <si>
    <t>V18</t>
  </si>
  <si>
    <t>13.01.01</t>
  </si>
  <si>
    <t>Обработка водных биоресурсов</t>
  </si>
  <si>
    <t>T93</t>
  </si>
  <si>
    <t>13.01.02</t>
  </si>
  <si>
    <t>Обработка листового металла</t>
  </si>
  <si>
    <t>W46</t>
  </si>
  <si>
    <t>13.01.03</t>
  </si>
  <si>
    <t>Обработка янтаря</t>
  </si>
  <si>
    <t>T30</t>
  </si>
  <si>
    <t>13.01.04</t>
  </si>
  <si>
    <t>Обслуживание авиационной техники</t>
  </si>
  <si>
    <t>14</t>
  </si>
  <si>
    <t>13.01.05</t>
  </si>
  <si>
    <t>Обслуживание грузовой техники</t>
  </si>
  <si>
    <t>13.01.06</t>
  </si>
  <si>
    <t>Обслуживание железнодорожного пути</t>
  </si>
  <si>
    <t>T62</t>
  </si>
  <si>
    <t>13.01.07</t>
  </si>
  <si>
    <t>T51</t>
  </si>
  <si>
    <t>13.01.10</t>
  </si>
  <si>
    <t>Обслуживание и ремонт вагонов</t>
  </si>
  <si>
    <t>T85</t>
  </si>
  <si>
    <t>13.01.13</t>
  </si>
  <si>
    <t>Обслуживание и ремонт оборудования релейной защиты и автоматики</t>
  </si>
  <si>
    <t>R48</t>
  </si>
  <si>
    <t>13.01.14</t>
  </si>
  <si>
    <t>Обслуживание и ремонт устройств железнодорожной автоматики и телемеханики</t>
  </si>
  <si>
    <t>T82</t>
  </si>
  <si>
    <t>13.02.01</t>
  </si>
  <si>
    <t>Обслуживание тяжелой техники</t>
  </si>
  <si>
    <t>13.02.02</t>
  </si>
  <si>
    <t>Огранка алмазов</t>
  </si>
  <si>
    <t>R28</t>
  </si>
  <si>
    <t>13.02.03</t>
  </si>
  <si>
    <t>Огранка ювелирных вставок</t>
  </si>
  <si>
    <t>R27</t>
  </si>
  <si>
    <t>13.02.04</t>
  </si>
  <si>
    <t>Окраска автомобиля</t>
  </si>
  <si>
    <t>13.02.05</t>
  </si>
  <si>
    <t>Организатор онлайн мероприятий</t>
  </si>
  <si>
    <t>V16</t>
  </si>
  <si>
    <t>13.02.06</t>
  </si>
  <si>
    <t>Организация строительного производства</t>
  </si>
  <si>
    <t>T63</t>
  </si>
  <si>
    <t>13.02.07</t>
  </si>
  <si>
    <t>Организация экскурсионных услуг</t>
  </si>
  <si>
    <t>R58</t>
  </si>
  <si>
    <t>13.02.08</t>
  </si>
  <si>
    <t>T37</t>
  </si>
  <si>
    <t>13.02.09</t>
  </si>
  <si>
    <t>Охрана труда</t>
  </si>
  <si>
    <t>T8</t>
  </si>
  <si>
    <t>13.02.10</t>
  </si>
  <si>
    <t>Оценка качества и экспертиза строительного производства</t>
  </si>
  <si>
    <t>V04</t>
  </si>
  <si>
    <t>13.02.11</t>
  </si>
  <si>
    <t>Парикмахерское искусство</t>
  </si>
  <si>
    <t>14.02.01</t>
  </si>
  <si>
    <t>T55</t>
  </si>
  <si>
    <t>14.02.02</t>
  </si>
  <si>
    <t>Печное дело</t>
  </si>
  <si>
    <t>R93</t>
  </si>
  <si>
    <t>15.01.04</t>
  </si>
  <si>
    <t>Плотницкое дело</t>
  </si>
  <si>
    <t>15.01.05</t>
  </si>
  <si>
    <t>Поварское дело</t>
  </si>
  <si>
    <t>15.01.06</t>
  </si>
  <si>
    <t>Пожарная безопасность</t>
  </si>
  <si>
    <t>T65</t>
  </si>
  <si>
    <t>15.01.08</t>
  </si>
  <si>
    <t>Полиграфические технологии</t>
  </si>
  <si>
    <t>11</t>
  </si>
  <si>
    <t>15.01.09</t>
  </si>
  <si>
    <t>Полимеханика и автоматизация</t>
  </si>
  <si>
    <t>1</t>
  </si>
  <si>
    <t>15.01.10</t>
  </si>
  <si>
    <t>Правоохранительная деятельность (Полицейский)</t>
  </si>
  <si>
    <t>15.01.13</t>
  </si>
  <si>
    <t>Предпринимательство</t>
  </si>
  <si>
    <t>R11</t>
  </si>
  <si>
    <t>15.01.17</t>
  </si>
  <si>
    <t>Преподавание английского языка в дистанционном формате</t>
  </si>
  <si>
    <t>T29</t>
  </si>
  <si>
    <t>15.01.18</t>
  </si>
  <si>
    <t>Преподавание в младших классах</t>
  </si>
  <si>
    <t>R21</t>
  </si>
  <si>
    <t>15.01.19</t>
  </si>
  <si>
    <t>Преподавание в основной и средней школе</t>
  </si>
  <si>
    <t>R19</t>
  </si>
  <si>
    <t>15.01.20</t>
  </si>
  <si>
    <t>Преподавание музыки в школе</t>
  </si>
  <si>
    <t>R57</t>
  </si>
  <si>
    <t>15.01.21</t>
  </si>
  <si>
    <t>Преподавание технологии</t>
  </si>
  <si>
    <t>R5</t>
  </si>
  <si>
    <t>15.01.22</t>
  </si>
  <si>
    <t>Прибрежное рыболовство</t>
  </si>
  <si>
    <t>T94</t>
  </si>
  <si>
    <t>15.01.23</t>
  </si>
  <si>
    <t>Проводник пассажирского вагона</t>
  </si>
  <si>
    <t>R44</t>
  </si>
  <si>
    <t>15.01.25</t>
  </si>
  <si>
    <t>Программные решения для бизнеса</t>
  </si>
  <si>
    <t>9</t>
  </si>
  <si>
    <t>15.01.26</t>
  </si>
  <si>
    <t>Продажи транспортно-логистических услуг</t>
  </si>
  <si>
    <t>V07</t>
  </si>
  <si>
    <t>15.01.27</t>
  </si>
  <si>
    <t>Проектирование и моделирование ювелирных украшений</t>
  </si>
  <si>
    <t>T83</t>
  </si>
  <si>
    <t>15.01.29</t>
  </si>
  <si>
    <t>Проектирование нейроинтерфейсов</t>
  </si>
  <si>
    <t>T34</t>
  </si>
  <si>
    <t>15.01.30</t>
  </si>
  <si>
    <t>Производственная сборка изделий авиационной техники</t>
  </si>
  <si>
    <t>R49</t>
  </si>
  <si>
    <t>15.01.31</t>
  </si>
  <si>
    <t>Производство мебели</t>
  </si>
  <si>
    <t>15.01.32</t>
  </si>
  <si>
    <t>Производство металлоконструкций</t>
  </si>
  <si>
    <t>15.01.33</t>
  </si>
  <si>
    <t>Производство молочной продукции</t>
  </si>
  <si>
    <t>T68</t>
  </si>
  <si>
    <t>15.01.34</t>
  </si>
  <si>
    <t>Производство мясных продуктов</t>
  </si>
  <si>
    <t>T67</t>
  </si>
  <si>
    <t>15.01.35</t>
  </si>
  <si>
    <t>Промышленная автоматика</t>
  </si>
  <si>
    <t>15.01.36</t>
  </si>
  <si>
    <t>Промышленная механика и монтаж</t>
  </si>
  <si>
    <t>15.02.01</t>
  </si>
  <si>
    <t>Промышленная робототехника</t>
  </si>
  <si>
    <t>R46</t>
  </si>
  <si>
    <t>15.02.02</t>
  </si>
  <si>
    <t>Промышленная фармацевтика</t>
  </si>
  <si>
    <t>V10</t>
  </si>
  <si>
    <t>15.02.03</t>
  </si>
  <si>
    <t>Промышленное садоводство</t>
  </si>
  <si>
    <t>T86</t>
  </si>
  <si>
    <t>15.02.04</t>
  </si>
  <si>
    <t>Промышленные биотехнологии</t>
  </si>
  <si>
    <t>V11</t>
  </si>
  <si>
    <t>15.02.05</t>
  </si>
  <si>
    <t>Промышленный дизайн</t>
  </si>
  <si>
    <t>R42</t>
  </si>
  <si>
    <t>15.02.06</t>
  </si>
  <si>
    <t>Пчеловодство</t>
  </si>
  <si>
    <t>T87</t>
  </si>
  <si>
    <t>15.02.07</t>
  </si>
  <si>
    <t>Работы на токарных универсальных станках</t>
  </si>
  <si>
    <t>R37</t>
  </si>
  <si>
    <t>15.02.08</t>
  </si>
  <si>
    <t>Работы на фрезерных универсальных станках</t>
  </si>
  <si>
    <t>R38</t>
  </si>
  <si>
    <t>15.02.09</t>
  </si>
  <si>
    <t>Радиотехника 5G и последующих поколений</t>
  </si>
  <si>
    <t>V05</t>
  </si>
  <si>
    <t>15.02.10</t>
  </si>
  <si>
    <t>Разработка виртуальной и дополненной реальности</t>
  </si>
  <si>
    <t>F3</t>
  </si>
  <si>
    <t>15.02.11</t>
  </si>
  <si>
    <t>Разработка компьютерных игр и мультимедийных приложений</t>
  </si>
  <si>
    <t>R89</t>
  </si>
  <si>
    <t>15.02.12</t>
  </si>
  <si>
    <t>Разработка мобильных приложений</t>
  </si>
  <si>
    <t>F6</t>
  </si>
  <si>
    <t>15.02.13</t>
  </si>
  <si>
    <t>Разработка решений с использованием блокчейн технологий</t>
  </si>
  <si>
    <t>F4</t>
  </si>
  <si>
    <t>15.02.14</t>
  </si>
  <si>
    <t>Реклама</t>
  </si>
  <si>
    <t>T14</t>
  </si>
  <si>
    <t>15.02.15</t>
  </si>
  <si>
    <t>Рекрутинг</t>
  </si>
  <si>
    <t>R91</t>
  </si>
  <si>
    <t>18.01.01</t>
  </si>
  <si>
    <t>Ремесленная керамика</t>
  </si>
  <si>
    <t>T24</t>
  </si>
  <si>
    <t>18.01.02</t>
  </si>
  <si>
    <t>Ремонт и обслуживание легковых автомобилей</t>
  </si>
  <si>
    <t>18.01.03</t>
  </si>
  <si>
    <t>Ремонт и сервис нефтегазового оборудования</t>
  </si>
  <si>
    <t>V19</t>
  </si>
  <si>
    <t>18.01.05</t>
  </si>
  <si>
    <t>Ремонт технологического оборудования химических производств</t>
  </si>
  <si>
    <t>T26</t>
  </si>
  <si>
    <t>18.01.06</t>
  </si>
  <si>
    <t>Реставрация произведений живописи</t>
  </si>
  <si>
    <t>T98</t>
  </si>
  <si>
    <t>18.01.08</t>
  </si>
  <si>
    <t>Реставрация произведений из дерева</t>
  </si>
  <si>
    <t>R87</t>
  </si>
  <si>
    <t>18.01.12</t>
  </si>
  <si>
    <t>Ресторанный сервис</t>
  </si>
  <si>
    <t>18.01.22</t>
  </si>
  <si>
    <t>Роботизированная сварка</t>
  </si>
  <si>
    <t>T70</t>
  </si>
  <si>
    <t>18.01.24</t>
  </si>
  <si>
    <t>Сантехника и отопление</t>
  </si>
  <si>
    <t>15</t>
  </si>
  <si>
    <t>18.01.26</t>
  </si>
  <si>
    <t>Сборка корпусов металлических судов</t>
  </si>
  <si>
    <t>T22</t>
  </si>
  <si>
    <t>18.01.27</t>
  </si>
  <si>
    <t>Сварочные технологии</t>
  </si>
  <si>
    <t>10</t>
  </si>
  <si>
    <t>18.01.28</t>
  </si>
  <si>
    <t>Сельскохозяйственные биотехнологии</t>
  </si>
  <si>
    <t>T9</t>
  </si>
  <si>
    <t>18.01.29</t>
  </si>
  <si>
    <t>Сервис на воздушном транспорте</t>
  </si>
  <si>
    <t>R16</t>
  </si>
  <si>
    <t>18.01.31</t>
  </si>
  <si>
    <t>Сетевое и системное администрирование</t>
  </si>
  <si>
    <t>18.01.32</t>
  </si>
  <si>
    <t>Синтез и обработка минералов</t>
  </si>
  <si>
    <t>F10</t>
  </si>
  <si>
    <t>18.01.33</t>
  </si>
  <si>
    <t>Сити-Фермерство</t>
  </si>
  <si>
    <t>F11</t>
  </si>
  <si>
    <t>18.02.01</t>
  </si>
  <si>
    <t>Сметное дело</t>
  </si>
  <si>
    <t>T57</t>
  </si>
  <si>
    <t>18.02.03</t>
  </si>
  <si>
    <t>Сопровождение клиентов на транспорте</t>
  </si>
  <si>
    <t>V06</t>
  </si>
  <si>
    <t>18.02.04</t>
  </si>
  <si>
    <t>Социальная работа</t>
  </si>
  <si>
    <t>R63</t>
  </si>
  <si>
    <t>18.02.05</t>
  </si>
  <si>
    <t>Спасательные работы</t>
  </si>
  <si>
    <t>R10</t>
  </si>
  <si>
    <t>18.02.06</t>
  </si>
  <si>
    <t>Специалист по стрим технологиям</t>
  </si>
  <si>
    <t>V15</t>
  </si>
  <si>
    <t>18.02.07</t>
  </si>
  <si>
    <t>Специалист по тестированию игрового программного обеспечения</t>
  </si>
  <si>
    <t>V14</t>
  </si>
  <si>
    <t>18.02.09</t>
  </si>
  <si>
    <t>Столярное дело</t>
  </si>
  <si>
    <t>18.02.10</t>
  </si>
  <si>
    <t>Стоматология ортопедическая</t>
  </si>
  <si>
    <t>T6</t>
  </si>
  <si>
    <t>18.02.11</t>
  </si>
  <si>
    <t>Сухое строительство и штукатурные работы</t>
  </si>
  <si>
    <t>18.02.12</t>
  </si>
  <si>
    <t>18.02.13</t>
  </si>
  <si>
    <t>Технологии информационного моделирования BIM</t>
  </si>
  <si>
    <t>T33</t>
  </si>
  <si>
    <t>19.01.01</t>
  </si>
  <si>
    <t>Технологии композитов</t>
  </si>
  <si>
    <t>R68</t>
  </si>
  <si>
    <t>19.01.02</t>
  </si>
  <si>
    <t>Технологии моды</t>
  </si>
  <si>
    <t>19.01.04</t>
  </si>
  <si>
    <t>Технологии физического развития</t>
  </si>
  <si>
    <t>V03</t>
  </si>
  <si>
    <t>19.01.06</t>
  </si>
  <si>
    <t>Технологические системы энергетических объектов</t>
  </si>
  <si>
    <t>19.01.07</t>
  </si>
  <si>
    <t>Технологическое предпринимательство</t>
  </si>
  <si>
    <t>V01U</t>
  </si>
  <si>
    <t>19.01.09</t>
  </si>
  <si>
    <t>Технология переработки дикорастущего лекарственно-растительного сырья и ягод</t>
  </si>
  <si>
    <t>V08</t>
  </si>
  <si>
    <t>19.01.10</t>
  </si>
  <si>
    <t>Технология энергоаудита</t>
  </si>
  <si>
    <t>T80</t>
  </si>
  <si>
    <t>19.01.11</t>
  </si>
  <si>
    <t>Токарные работы на станках с ЧПУ</t>
  </si>
  <si>
    <t>6</t>
  </si>
  <si>
    <t>19.01.12</t>
  </si>
  <si>
    <t>T41</t>
  </si>
  <si>
    <t>19.01.14</t>
  </si>
  <si>
    <t>Туризм</t>
  </si>
  <si>
    <t>R9</t>
  </si>
  <si>
    <t>19.01.15</t>
  </si>
  <si>
    <t>T42</t>
  </si>
  <si>
    <t>19.02.01</t>
  </si>
  <si>
    <t>Укладка напольных покрытий</t>
  </si>
  <si>
    <t>E50</t>
  </si>
  <si>
    <t>19.02.02</t>
  </si>
  <si>
    <t>Управление автогрейдером</t>
  </si>
  <si>
    <t>R73</t>
  </si>
  <si>
    <t>19.02.03</t>
  </si>
  <si>
    <t>Управление бульдозером</t>
  </si>
  <si>
    <t>R72</t>
  </si>
  <si>
    <t>19.02.04</t>
  </si>
  <si>
    <t>Управление вокзальным комплексом</t>
  </si>
  <si>
    <t>T96</t>
  </si>
  <si>
    <t>19.02.05</t>
  </si>
  <si>
    <t>T54</t>
  </si>
  <si>
    <t>19.02.06</t>
  </si>
  <si>
    <t>Управление жизненным циклом/ Управление программой</t>
  </si>
  <si>
    <t>R50</t>
  </si>
  <si>
    <t>19.02.07</t>
  </si>
  <si>
    <t>Управление локомотивом</t>
  </si>
  <si>
    <t>R67</t>
  </si>
  <si>
    <t>19.02.08</t>
  </si>
  <si>
    <t>Управление пассажирским транспортом</t>
  </si>
  <si>
    <t>R90</t>
  </si>
  <si>
    <t>19.02.09</t>
  </si>
  <si>
    <t>Управление перевозочным процессом на железнодорожном транспорте</t>
  </si>
  <si>
    <t>T53</t>
  </si>
  <si>
    <t>19.02.10</t>
  </si>
  <si>
    <t>Управление складированием</t>
  </si>
  <si>
    <t>T97</t>
  </si>
  <si>
    <t>20.01.01</t>
  </si>
  <si>
    <t>Управление форвардером</t>
  </si>
  <si>
    <t>T27</t>
  </si>
  <si>
    <t>20.02.01</t>
  </si>
  <si>
    <t>Управление фронтальным погрузчиком</t>
  </si>
  <si>
    <t>R75</t>
  </si>
  <si>
    <t>20.02.02</t>
  </si>
  <si>
    <t>Управление харвестером</t>
  </si>
  <si>
    <t>T28</t>
  </si>
  <si>
    <t>20.02.03</t>
  </si>
  <si>
    <t>Управление экскаватором</t>
  </si>
  <si>
    <t>R74</t>
  </si>
  <si>
    <t>20.02.04</t>
  </si>
  <si>
    <t>Урбанистика: городское планирование</t>
  </si>
  <si>
    <t>V09</t>
  </si>
  <si>
    <t>20.02.05</t>
  </si>
  <si>
    <t>Фармацевтика</t>
  </si>
  <si>
    <t>R35</t>
  </si>
  <si>
    <t>21.01.01</t>
  </si>
  <si>
    <t>D1</t>
  </si>
  <si>
    <t>21.01.02</t>
  </si>
  <si>
    <t>Финансы</t>
  </si>
  <si>
    <t>T78</t>
  </si>
  <si>
    <t>21.01.03</t>
  </si>
  <si>
    <t>Флористика</t>
  </si>
  <si>
    <t>21.01.04</t>
  </si>
  <si>
    <t>Фотография</t>
  </si>
  <si>
    <t>R25</t>
  </si>
  <si>
    <t>21.01.07</t>
  </si>
  <si>
    <t>Фрезерные работы на станках с ЧПУ</t>
  </si>
  <si>
    <t>7</t>
  </si>
  <si>
    <t>21.01.08</t>
  </si>
  <si>
    <t>Хлебопечение</t>
  </si>
  <si>
    <t>21.01.10</t>
  </si>
  <si>
    <t>Холодильная техника и системы кондиционирования</t>
  </si>
  <si>
    <t>21.01.13</t>
  </si>
  <si>
    <t>Художественная роспись по дереву</t>
  </si>
  <si>
    <t>T73</t>
  </si>
  <si>
    <t>21.01.15</t>
  </si>
  <si>
    <t>Цифровая метрология</t>
  </si>
  <si>
    <t>T64</t>
  </si>
  <si>
    <t>21.01.16</t>
  </si>
  <si>
    <t>Цифровая трансформация</t>
  </si>
  <si>
    <t>V02U</t>
  </si>
  <si>
    <t>21.02.01</t>
  </si>
  <si>
    <t>Цифровое земледелие</t>
  </si>
  <si>
    <t>T79</t>
  </si>
  <si>
    <t>21.02.02</t>
  </si>
  <si>
    <t>Цифровой модельер</t>
  </si>
  <si>
    <t>T32</t>
  </si>
  <si>
    <t>21.02.03</t>
  </si>
  <si>
    <t>Экспедирование грузов</t>
  </si>
  <si>
    <t>D3</t>
  </si>
  <si>
    <t>21.02.04</t>
  </si>
  <si>
    <t>Эксплуатация беспилотных авиационных систем</t>
  </si>
  <si>
    <t>F1</t>
  </si>
  <si>
    <t>21.02.05</t>
  </si>
  <si>
    <t>Эксплуатация и обслуживание многоквартирного дома</t>
  </si>
  <si>
    <t>T43</t>
  </si>
  <si>
    <t>21.02.06</t>
  </si>
  <si>
    <t>Эксплуатация кабельных линий электропередачи</t>
  </si>
  <si>
    <t>R88</t>
  </si>
  <si>
    <t>21.02.07</t>
  </si>
  <si>
    <t>Эксплуатация сельскохозяйственных машин</t>
  </si>
  <si>
    <t>E53</t>
  </si>
  <si>
    <t>21.02.08</t>
  </si>
  <si>
    <t>Эксплуатация сервисных роботов</t>
  </si>
  <si>
    <t>T75</t>
  </si>
  <si>
    <t>21.02.09</t>
  </si>
  <si>
    <t>Эксплуатация судов водного транспорта</t>
  </si>
  <si>
    <t>T5</t>
  </si>
  <si>
    <t>21.02.10</t>
  </si>
  <si>
    <t>Электромонтаж</t>
  </si>
  <si>
    <t>21.02.11</t>
  </si>
  <si>
    <t>Электроника</t>
  </si>
  <si>
    <t>21.02.12</t>
  </si>
  <si>
    <t>Электрослесарь подземный</t>
  </si>
  <si>
    <t>R61</t>
  </si>
  <si>
    <t>21.02.13</t>
  </si>
  <si>
    <t>Эстетическая косметология</t>
  </si>
  <si>
    <t>21.02.14</t>
  </si>
  <si>
    <t>Ювелирное дело</t>
  </si>
  <si>
    <t>21.02.15</t>
  </si>
  <si>
    <t>21.02.16</t>
  </si>
  <si>
    <t>21.02.17</t>
  </si>
  <si>
    <t>21.02.18</t>
  </si>
  <si>
    <t>22.01.03</t>
  </si>
  <si>
    <t>22.01.04</t>
  </si>
  <si>
    <t>22.01.05</t>
  </si>
  <si>
    <t>22.01.08</t>
  </si>
  <si>
    <t>22.01.09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</si>
  <si>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</si>
  <si>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</si>
  <si>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</si>
  <si>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</si>
  <si>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</si>
  <si>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</si>
  <si>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</si>
  <si>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</si>
  <si>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</si>
  <si>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</si>
  <si>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</si>
  <si>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</si>
  <si>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</si>
  <si>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</si>
  <si>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</si>
  <si>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</si>
  <si>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</si>
  <si>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</si>
  <si>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</si>
  <si>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</si>
  <si>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</si>
  <si>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</si>
  <si>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</si>
  <si>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</si>
  <si>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</si>
  <si>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</si>
  <si>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</si>
  <si>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</si>
  <si>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</si>
  <si>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</si>
  <si>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</si>
  <si>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</si>
  <si>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24.01.04</t>
  </si>
  <si>
    <t>24.02.01</t>
  </si>
  <si>
    <t>24.02.02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</si>
  <si>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</si>
  <si>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</si>
  <si>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</si>
  <si>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</si>
  <si>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</si>
  <si>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</si>
  <si>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</si>
  <si>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</si>
  <si>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</si>
  <si>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</si>
  <si>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</si>
  <si>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26.01.05</t>
  </si>
  <si>
    <t>26.01.06</t>
  </si>
  <si>
    <t>26.01.07</t>
  </si>
  <si>
    <t>26.01.08</t>
  </si>
  <si>
    <t>26.01.09</t>
  </si>
  <si>
    <t>26.01.10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</si>
  <si>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</si>
  <si>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</si>
  <si>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</si>
  <si>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</si>
  <si>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</si>
  <si>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</si>
  <si>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</si>
  <si>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</si>
  <si>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</si>
  <si>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</si>
  <si>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</si>
  <si>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</si>
  <si>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</si>
  <si>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</si>
  <si>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</si>
  <si>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</si>
  <si>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</si>
  <si>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</si>
  <si>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</si>
  <si>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</si>
  <si>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29.01.07</t>
  </si>
  <si>
    <t>29.01.08</t>
  </si>
  <si>
    <t>29.01.09</t>
  </si>
  <si>
    <t>29.01.10</t>
  </si>
  <si>
    <t>29.01.16</t>
  </si>
  <si>
    <t>29.01.17</t>
  </si>
  <si>
    <t>29.01.24</t>
  </si>
  <si>
    <t>29.01.25</t>
  </si>
  <si>
    <t>29.01.26</t>
  </si>
  <si>
    <t>29.01.27</t>
  </si>
  <si>
    <t>29.01.28</t>
  </si>
  <si>
    <t>29.01.29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</si>
  <si>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</si>
  <si>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</si>
  <si>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</si>
  <si>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</si>
  <si>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</si>
  <si>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</si>
  <si>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</si>
  <si>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</si>
  <si>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</si>
  <si>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</si>
  <si>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</si>
  <si>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</si>
  <si>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</si>
  <si>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</si>
  <si>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</si>
  <si>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</si>
  <si>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</si>
  <si>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</si>
  <si>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</si>
  <si>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</si>
  <si>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</si>
  <si>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</si>
  <si>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</si>
  <si>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</si>
  <si>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</si>
  <si>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</si>
  <si>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</si>
  <si>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</si>
  <si>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</si>
  <si>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</si>
  <si>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</si>
  <si>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</si>
  <si>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</si>
  <si>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</si>
  <si>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</si>
  <si>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35.01.19</t>
  </si>
  <si>
    <t>35.01.20</t>
  </si>
  <si>
    <t>35.01.21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</si>
  <si>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</si>
  <si>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</si>
  <si>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</si>
  <si>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</si>
  <si>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</si>
  <si>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</si>
  <si>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</si>
  <si>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</si>
  <si>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</si>
  <si>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</si>
  <si>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</si>
  <si>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</si>
  <si>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</si>
  <si>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</si>
  <si>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</si>
  <si>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</si>
  <si>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</si>
  <si>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</si>
  <si>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</si>
  <si>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</si>
  <si>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</si>
  <si>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</si>
  <si>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</si>
  <si>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</si>
  <si>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</si>
  <si>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</si>
  <si>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</si>
  <si>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</si>
  <si>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</si>
  <si>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</si>
  <si>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</si>
  <si>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</si>
  <si>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</si>
  <si>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</si>
  <si>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</si>
  <si>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</si>
  <si>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</si>
  <si>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</si>
  <si>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</si>
  <si>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</si>
  <si>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</si>
  <si>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</si>
  <si>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</si>
  <si>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</si>
  <si>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</si>
  <si>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</si>
  <si>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</si>
  <si>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</si>
  <si>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</si>
  <si>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</si>
  <si>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</si>
  <si>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</si>
  <si>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</si>
  <si>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</si>
  <si>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</si>
  <si>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</si>
  <si>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</si>
  <si>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</si>
  <si>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</si>
  <si>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</si>
  <si>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</si>
  <si>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</si>
  <si>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</si>
  <si>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</si>
  <si>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</si>
  <si>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</si>
  <si>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</si>
  <si>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</si>
  <si>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</si>
  <si>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</si>
  <si>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</si>
  <si>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</si>
  <si>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</si>
  <si>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</si>
  <si>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</si>
  <si>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</si>
  <si>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49.02.03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</si>
  <si>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</si>
  <si>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</si>
  <si>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</si>
  <si>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</si>
  <si>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</si>
  <si>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</si>
  <si>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</si>
  <si>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</si>
  <si>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</si>
  <si>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53.01.01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</si>
  <si>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</si>
  <si>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</si>
  <si>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</si>
  <si>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</si>
  <si>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</si>
  <si>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</si>
  <si>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</si>
  <si>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</si>
  <si>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</si>
  <si>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</si>
  <si>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</si>
  <si>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</si>
  <si>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</si>
  <si>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</si>
  <si>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</si>
  <si>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</si>
  <si>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54.01.10</t>
  </si>
  <si>
    <t>54.01.11</t>
  </si>
  <si>
    <t>54.01.12</t>
  </si>
  <si>
    <t>54.01.13</t>
  </si>
  <si>
    <t>54.01.14</t>
  </si>
  <si>
    <t>54.01.16</t>
  </si>
  <si>
    <t>54.01.17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</si>
  <si>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</si>
  <si>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</si>
  <si>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</si>
  <si>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</si>
  <si>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</si>
  <si>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</si>
  <si>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</si>
  <si>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</si>
  <si>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</si>
  <si>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</si>
  <si>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55.02.01</t>
  </si>
  <si>
    <t>55.02.02</t>
  </si>
  <si>
    <t>57.02.01</t>
  </si>
  <si>
    <t>Выберите из выпадающего списка наименование ФГОС, которое соответствует указанному номеру, проверить название ФГОС вы можете на сайте: (https://classinform.ru/fgos.html)</t>
  </si>
  <si>
    <t>Укажите ПМ, который проверяется КОДом, 1 ПМ = 1 ячейка</t>
  </si>
  <si>
    <t>Укажите ПК, который проверяется КОДом, 1 ПК = 1 ячейка</t>
  </si>
  <si>
    <t>Выберете из выпадающего списка проверяется ли данный ПК разделом WSSS 1</t>
  </si>
  <si>
    <t>Выберете из выпадающего списка проверяется ли данный ПК разделом WSSS 2</t>
  </si>
  <si>
    <t>Выберете из выпадающего списка проверяется ли данный ПК разделом WSSS 3</t>
  </si>
  <si>
    <t>Выберете из выпадающего списка проверяется ли данный ПК разделом WSSS 4</t>
  </si>
  <si>
    <t>Выберете из выпадающего списка проверяется ли данный ПК разделом WSSS 5</t>
  </si>
  <si>
    <t>Выберете из выпадающего списка проверяется ли данный ПК разделом WSSS 6</t>
  </si>
  <si>
    <t>Выберете из выпадающего списка проверяется ли данный ПК разделом WSSS 7</t>
  </si>
  <si>
    <t>Выберете из выпадающего списка проверяется ли данный ПК разделом WSSS 8</t>
  </si>
  <si>
    <t>Выберете из выпадающего списка проверяется ли данный ПК разделом WSSS 9</t>
  </si>
  <si>
    <t>Укажите наименование профстандарта</t>
  </si>
  <si>
    <t>Укажите уровень квалификации</t>
  </si>
  <si>
    <t>Название компетенции</t>
  </si>
  <si>
    <t>Номер КОД</t>
  </si>
  <si>
    <t>Код ФГОС</t>
  </si>
  <si>
    <t>Наименование ФГОС</t>
  </si>
  <si>
    <t>НОК</t>
  </si>
  <si>
    <t>Номер и название ПМ</t>
  </si>
  <si>
    <t>Номер и название ПК</t>
  </si>
  <si>
    <t>WSSS 1</t>
  </si>
  <si>
    <t>WSSS 2</t>
  </si>
  <si>
    <t>WSSS 3</t>
  </si>
  <si>
    <t>WSSS 4</t>
  </si>
  <si>
    <t>WSSS 5</t>
  </si>
  <si>
    <t>WSSS 6</t>
  </si>
  <si>
    <t>WSSS 7</t>
  </si>
  <si>
    <t>WSSS 8</t>
  </si>
  <si>
    <t>WSSS 9</t>
  </si>
  <si>
    <t>Наименование проф. стандарта (ПС)</t>
  </si>
  <si>
    <t>Наименование и уровень квалификаций (ПС)</t>
  </si>
  <si>
    <t>16</t>
  </si>
  <si>
    <t>18</t>
  </si>
  <si>
    <t>Бурение скважин</t>
  </si>
  <si>
    <t>Клиентоориентированный сервис на вокзальном комплексе</t>
  </si>
  <si>
    <t>Летающая робототехника</t>
  </si>
  <si>
    <t>Проектировщик индивидуальной финансовой траектории</t>
  </si>
  <si>
    <t>Работа передвижных рельсосварочных самоходных машин</t>
  </si>
  <si>
    <t>Сервис на объектах гостеприимства «Горничная»</t>
  </si>
  <si>
    <t>Фронтенд-Разработчик</t>
  </si>
  <si>
    <t>V29</t>
  </si>
  <si>
    <t>F12</t>
  </si>
  <si>
    <t>V27</t>
  </si>
  <si>
    <t>V30</t>
  </si>
  <si>
    <t>V28</t>
  </si>
  <si>
    <t>V26</t>
  </si>
  <si>
    <t>Инженерия лесопользования и лесовосстановления</t>
  </si>
  <si>
    <t>ИТ-решения для бизнеса на платформе "1С: Предприятие 8"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</si>
  <si>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</si>
  <si>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</si>
  <si>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</si>
  <si>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</si>
  <si>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</si>
  <si>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</si>
  <si>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</si>
  <si>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</si>
  <si>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>Подготовка и транспортировка нефти</t>
  </si>
  <si>
    <t>V25</t>
  </si>
  <si>
    <t>Адаптация иностранных граждан (миграционный эксперт)</t>
  </si>
  <si>
    <t>Акушерское дело</t>
  </si>
  <si>
    <t>Веб-технологии</t>
  </si>
  <si>
    <t>Вожатская деятельность</t>
  </si>
  <si>
    <t>Воспитатель интерната семейного типа</t>
  </si>
  <si>
    <t>Инструктор-проводник</t>
  </si>
  <si>
    <t>Магистральные линии связи. Строительство и эксплуатация ВОЛП</t>
  </si>
  <si>
    <t>Мастер участка мебельного производства</t>
  </si>
  <si>
    <t>Машинист компрессорных установок</t>
  </si>
  <si>
    <t>Монтаж и техническое обслуживание бытового газового оборудования</t>
  </si>
  <si>
    <t>Музейная педагогика</t>
  </si>
  <si>
    <t>Ногтевой сервис</t>
  </si>
  <si>
    <t>Обслуживание устройств тягового электроснабжения</t>
  </si>
  <si>
    <t>Оленеводство</t>
  </si>
  <si>
    <t>Охрана окружающей среды</t>
  </si>
  <si>
    <t>Переработка нефти и газа</t>
  </si>
  <si>
    <t>Проектирование и изготовление пресс-форм</t>
  </si>
  <si>
    <t>Производство работ на нефтегазовом месторождении</t>
  </si>
  <si>
    <t>Психология и технология B2B продаж</t>
  </si>
  <si>
    <t>Турагентская деятельность</t>
  </si>
  <si>
    <t>Туроператорская деятельность</t>
  </si>
  <si>
    <t>Управление гидроманипулятором</t>
  </si>
  <si>
    <t>Физическая культура, спорт и фитнес</t>
  </si>
  <si>
    <t>Художественная резьба по дереву и кости</t>
  </si>
  <si>
    <t>Цифровой электропривод</t>
  </si>
  <si>
    <t>Техническое администрирование проектов и мероприятий</t>
  </si>
  <si>
    <t>Устройства, оборудование и элементы систем теплоснабжения</t>
  </si>
  <si>
    <t>Эксплуатация пассажирской инфраструктуры</t>
  </si>
  <si>
    <t>КОД 1.1-2023</t>
  </si>
  <si>
    <t>V45</t>
  </si>
  <si>
    <t>V46</t>
  </si>
  <si>
    <t>V44</t>
  </si>
  <si>
    <t>V40</t>
  </si>
  <si>
    <t>V21</t>
  </si>
  <si>
    <t>V47</t>
  </si>
  <si>
    <t>V37</t>
  </si>
  <si>
    <t>V33</t>
  </si>
  <si>
    <t>V39</t>
  </si>
  <si>
    <t>V42</t>
  </si>
  <si>
    <t>V41</t>
  </si>
  <si>
    <t>T11</t>
  </si>
  <si>
    <t>V36</t>
  </si>
  <si>
    <t>V43</t>
  </si>
  <si>
    <t>T59</t>
  </si>
  <si>
    <t>V38</t>
  </si>
  <si>
    <t>V32</t>
  </si>
  <si>
    <t>V31</t>
  </si>
  <si>
    <t>V48</t>
  </si>
  <si>
    <t>V35</t>
  </si>
  <si>
    <t>V34</t>
  </si>
  <si>
    <t xml:space="preserve">выберите из выпадающего списка форму аттестации </t>
  </si>
  <si>
    <t xml:space="preserve">выберите из выпадающего списка формат проведения ДЭ </t>
  </si>
  <si>
    <t>Формат ДЭ (Очный/Дистанционный/Распределенный) О/Д/Р</t>
  </si>
  <si>
    <t>20</t>
  </si>
  <si>
    <t>21</t>
  </si>
  <si>
    <t xml:space="preserve">Форма аттестации (ГИА/ПА) </t>
  </si>
  <si>
    <t>Выберите из выпадающего списка наименование компетенции
Обратите вниамания что в каждой ячейке должно быть указано наименование компетенции</t>
  </si>
  <si>
    <t>Таблица Соответствия знаний, умений и практических навыков, оцениваемых в рамках демонстрационного экзамена профессиональным компетенциям, 
основным видам деятельности, предусмотренным ФГОС СПО и уровням квалификаций в соответствии с профессиональными стандартами</t>
  </si>
  <si>
    <t>Соответствие применяемых в рамках демонстрационного экзамена элементов ФГОС СПО (видов профессиональной деятельности, профессиональных компетенций, знаний, умений, практических навыков) содержанию WSSS</t>
  </si>
  <si>
    <t>Выберите из выпадающего списка номер КОД
Если ячека в столбце 1 заполнена, ячеки во всех последующих столбца также должны быть заполнены</t>
  </si>
  <si>
    <t>Выберете из выпадающего списка применим ли данный КОД для проведения ДЭ НОК
Если вашей компетенции нет экспертного заключение НОК, то выберете НЕТ</t>
  </si>
  <si>
    <t>КОД 1.1-2023-2025</t>
  </si>
  <si>
    <t>КОД 1.2-2023-2025</t>
  </si>
  <si>
    <t>КОД 1.3-2023-2025</t>
  </si>
  <si>
    <t>КОД 1.4-2023-2025</t>
  </si>
  <si>
    <t>КОД 1.5-2023-2025</t>
  </si>
  <si>
    <t>КОД 1.6-2023-2025</t>
  </si>
  <si>
    <t>КОД 1.7-2023-2025</t>
  </si>
  <si>
    <t>КОД 1.8-2023-2025</t>
  </si>
  <si>
    <t>КОД 1.9-2023-2025</t>
  </si>
  <si>
    <t>КОД 1.10-2023-2025</t>
  </si>
  <si>
    <t>КОД 1.11-2023-2025</t>
  </si>
  <si>
    <t>КОД 1.12-2023-2025</t>
  </si>
  <si>
    <t>КОД 1.13-2023-2025</t>
  </si>
  <si>
    <t>КОД 1.14-2023-2025</t>
  </si>
  <si>
    <t>КОД 1.15-2023-2025</t>
  </si>
  <si>
    <t>КОД 2.1-2023-2025</t>
  </si>
  <si>
    <t>КОД 2.2-2023-2025</t>
  </si>
  <si>
    <t>КОД 2.3-2023-2025</t>
  </si>
  <si>
    <t>КОД 2.4-2023-2025</t>
  </si>
  <si>
    <t>КОД 2.5-2023-2025</t>
  </si>
  <si>
    <t>КОД 1.2-2023</t>
  </si>
  <si>
    <t>КОД 1.3-2023</t>
  </si>
  <si>
    <t>КОД 1.4-2023</t>
  </si>
  <si>
    <t>КОД 1.5-2023</t>
  </si>
  <si>
    <t>КОД 1.6-2023</t>
  </si>
  <si>
    <t>КОД 1.7-2023</t>
  </si>
  <si>
    <t>КОД 1.8-2023</t>
  </si>
  <si>
    <t>КОД 1.9-2023</t>
  </si>
  <si>
    <t>КОД 1.10-2023</t>
  </si>
  <si>
    <t>КОД 1.11-2023</t>
  </si>
  <si>
    <t>КОД 1.12-2023</t>
  </si>
  <si>
    <t>КОД 1.13-2023</t>
  </si>
  <si>
    <t>КОД 1.14-2023</t>
  </si>
  <si>
    <t>КОД 1.15-2023</t>
  </si>
  <si>
    <t>КОД 2.1-2023</t>
  </si>
  <si>
    <t>КОД 2.2-2023</t>
  </si>
  <si>
    <t>КОД 2.3-2023</t>
  </si>
  <si>
    <t>КОД 2.4-2023</t>
  </si>
  <si>
    <t>КОД 2.5-2023</t>
  </si>
  <si>
    <t>КОД 1.1-2023-2025-А</t>
  </si>
  <si>
    <t>КОД 1.2-2023-2025-А</t>
  </si>
  <si>
    <t>КОД 1.3-2023-2025-А</t>
  </si>
  <si>
    <t>КОД 1.4-2023-2025-А</t>
  </si>
  <si>
    <t>КОД 1.5-2023-2025-А</t>
  </si>
  <si>
    <t>КОД 1.6-2023-2025-А</t>
  </si>
  <si>
    <t>КОД 1.7-2023-2025-А</t>
  </si>
  <si>
    <t>КОД 1.8-2023-2025-А</t>
  </si>
  <si>
    <t>КОД 1.9-2023-2025-А</t>
  </si>
  <si>
    <t>КОД 1.10-2023-2025-А</t>
  </si>
  <si>
    <t>КОД 1.11-2023-2025-А</t>
  </si>
  <si>
    <t>КОД 1.12-2023-2025-А</t>
  </si>
  <si>
    <t>КОД 1.13-2023-2025-А</t>
  </si>
  <si>
    <t>КОД 1.14-2023-2025-А</t>
  </si>
  <si>
    <t>КОД 1.15-2023-2025-А</t>
  </si>
  <si>
    <t>КОД 2.1-2023-2025-А</t>
  </si>
  <si>
    <t>КОД 2.2-2023-2025-А</t>
  </si>
  <si>
    <t>КОД 2.3-2023-2025-А</t>
  </si>
  <si>
    <t>КОД 2.4-2023-2025-А</t>
  </si>
  <si>
    <t>КОД 2.5-2023-2025-А</t>
  </si>
  <si>
    <t>КОД 1.1-2023-А</t>
  </si>
  <si>
    <t>КОД 1.2-2023-А</t>
  </si>
  <si>
    <t>КОД 1.3-2023-А</t>
  </si>
  <si>
    <t>КОД 1.4-2023-А</t>
  </si>
  <si>
    <t>КОД 1.5-2023-А</t>
  </si>
  <si>
    <t>КОД 1.6-2023-А</t>
  </si>
  <si>
    <t>КОД 1.7-2023-А</t>
  </si>
  <si>
    <t>КОД 1.8-2023-А</t>
  </si>
  <si>
    <t>КОД 1.9-2023-А</t>
  </si>
  <si>
    <t>КОД 1.10-2023-А</t>
  </si>
  <si>
    <t>КОД 1.11-2023-А</t>
  </si>
  <si>
    <t>КОД 1.12-2023-А</t>
  </si>
  <si>
    <t>КОД 1.13-2023-А</t>
  </si>
  <si>
    <t>КОД 1.14-2023-А</t>
  </si>
  <si>
    <t>КОД 1.15-2023-А</t>
  </si>
  <si>
    <t>КОД 2.1-2023-А</t>
  </si>
  <si>
    <t>КОД 2.2-2023-А</t>
  </si>
  <si>
    <t>КОД 2.3-2023-А</t>
  </si>
  <si>
    <t>КОД 2.4-2023-А</t>
  </si>
  <si>
    <t>КОД 2.5-2023-А</t>
  </si>
  <si>
    <t>_</t>
  </si>
  <si>
    <t>ПА</t>
  </si>
  <si>
    <t>Гидрометнаблюдатель</t>
  </si>
  <si>
    <t>Изготовитель арматурных сеток и каркасов</t>
  </si>
  <si>
    <t>Монтажник трубопроводов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</si>
  <si>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</si>
  <si>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</si>
  <si>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</si>
  <si>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</si>
  <si>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</si>
  <si>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</si>
  <si>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</si>
  <si>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</si>
  <si>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</si>
  <si>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</si>
  <si>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</si>
  <si>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</si>
  <si>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</si>
  <si>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</si>
  <si>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</si>
  <si>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</si>
  <si>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</si>
  <si>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</si>
  <si>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</si>
  <si>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</si>
  <si>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</si>
  <si>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</si>
  <si>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</si>
  <si>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</si>
  <si>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Монтажник радиоэлектронной аппаратуры и приборов</t>
  </si>
  <si>
    <t>Радиомеханик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</si>
  <si>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</si>
  <si>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</si>
  <si>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</si>
  <si>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</si>
  <si>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Наладчик технологического оборудования (электронная техника)</t>
  </si>
  <si>
    <t>Оптик-механик</t>
  </si>
  <si>
    <t>Электромеханик по ремонту и обслуживанию электронной медицинской аппаратуры</t>
  </si>
  <si>
    <t>Мастер по изготовлению и сборке деталей и узлов оптических и оптико-электронных приборов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</si>
  <si>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</si>
  <si>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</si>
  <si>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</si>
  <si>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</si>
  <si>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</si>
  <si>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Электромонтер-линейщик по монтажу воздушных линий высокого напряжения и контактной сети</t>
  </si>
  <si>
    <t>Электромонтер по ремонту электросетей</t>
  </si>
  <si>
    <t>Электромонтер по ремонту и обслуживанию электрооборудования (по отраслям)</t>
  </si>
  <si>
    <t>Электромонтажник-схемщик</t>
  </si>
  <si>
    <t>Электромеханик по лифтам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</si>
  <si>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</si>
  <si>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</si>
  <si>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</si>
  <si>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</si>
  <si>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</si>
  <si>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</si>
  <si>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Монтажник технологического оборудования (по видам оборудования)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</si>
  <si>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</si>
  <si>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</si>
  <si>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</si>
  <si>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</si>
  <si>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</si>
  <si>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</si>
  <si>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</si>
  <si>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Станочник (металлообработка)</t>
  </si>
  <si>
    <t>Токарь-универсал</t>
  </si>
  <si>
    <t>Фрезеровщик-универсал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</si>
  <si>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</si>
  <si>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</si>
  <si>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</si>
  <si>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</si>
  <si>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</si>
  <si>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</si>
  <si>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</si>
  <si>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</si>
  <si>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</si>
  <si>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</si>
  <si>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</si>
  <si>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</si>
  <si>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</si>
  <si>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Мастер-изготовитель деталей и изделий из стекла</t>
  </si>
  <si>
    <t>Изготовитель фарфоровых и фаянсовых изделий</t>
  </si>
  <si>
    <t>Оператор в производстве шин</t>
  </si>
  <si>
    <t>Мастер шиномонтажной мастерской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</si>
  <si>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</si>
  <si>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</si>
  <si>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</si>
  <si>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</si>
  <si>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</si>
  <si>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</si>
  <si>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</si>
  <si>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Аппаратчик-оператор в биотехнологии</t>
  </si>
  <si>
    <t>Лаборант-аналитик</t>
  </si>
  <si>
    <t>Пекарь</t>
  </si>
  <si>
    <t>Аппаратчик производства сахара</t>
  </si>
  <si>
    <t>Кондитер сахаристых изделий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</si>
  <si>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</si>
  <si>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</si>
  <si>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</si>
  <si>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</si>
  <si>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Оператор процессов колбасного производства</t>
  </si>
  <si>
    <t>Аппаратчик получения растительного масла</t>
  </si>
  <si>
    <t>Пожарный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</si>
  <si>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</si>
  <si>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</si>
  <si>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</si>
  <si>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</si>
  <si>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Бурильщик морского бурения скважин</t>
  </si>
  <si>
    <t>Машинист на открытых горных работах</t>
  </si>
  <si>
    <t>Ремонтник горного оборудования</t>
  </si>
  <si>
    <t>Проходчик</t>
  </si>
  <si>
    <t>Обогатитель полезных ископаемых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</si>
  <si>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</si>
  <si>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</si>
  <si>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</si>
  <si>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 прокатного производства</t>
  </si>
  <si>
    <t>Оператор трубного производства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</si>
  <si>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</si>
  <si>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</si>
  <si>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</si>
  <si>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</si>
  <si>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</si>
  <si>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</si>
  <si>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</si>
  <si>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</si>
  <si>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</si>
  <si>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</si>
  <si>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</si>
  <si>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</si>
  <si>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</si>
  <si>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</si>
  <si>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</si>
  <si>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</si>
  <si>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Слесарь-сборщик авиационной техники</t>
  </si>
  <si>
    <t>Электромонтажник авиационной техники</t>
  </si>
  <si>
    <t>Слесарь по ремонту авиационной техники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</si>
  <si>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</si>
  <si>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</si>
  <si>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</si>
  <si>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</si>
  <si>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</si>
  <si>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</si>
  <si>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</si>
  <si>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</si>
  <si>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</si>
  <si>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Электрик судовой</t>
  </si>
  <si>
    <t>Водолаз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</si>
  <si>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</si>
  <si>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</si>
  <si>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</si>
  <si>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</si>
  <si>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</si>
  <si>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Портной</t>
  </si>
  <si>
    <t>Оператор швейного оборудования</t>
  </si>
  <si>
    <t>Вышивальщица</t>
  </si>
  <si>
    <t>Модистка головных уборов</t>
  </si>
  <si>
    <t>Ткач</t>
  </si>
  <si>
    <t>Оператор вязально-швейного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</si>
  <si>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</si>
  <si>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</si>
  <si>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</si>
  <si>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</si>
  <si>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</si>
  <si>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</si>
  <si>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Младшая медицинская сестра по уходу за больными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</si>
  <si>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</si>
  <si>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</si>
  <si>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</si>
  <si>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</si>
  <si>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</si>
  <si>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</si>
  <si>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</si>
  <si>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</si>
  <si>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</si>
  <si>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</si>
  <si>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</si>
  <si>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</si>
  <si>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</si>
  <si>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</si>
  <si>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</si>
  <si>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Мастер садово-паркового и ландшафтного строительства</t>
  </si>
  <si>
    <t>Пчеловод</t>
  </si>
  <si>
    <t>Оленевод-механизатор</t>
  </si>
  <si>
    <t>Хозяйка(ин) усадьбы</t>
  </si>
  <si>
    <t>Управляющий сельской усадьбой</t>
  </si>
  <si>
    <t>Младший ветеринарный фельдшер</t>
  </si>
  <si>
    <t>Мастер животноводства</t>
  </si>
  <si>
    <t>Тренер-наездник лошадей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</si>
  <si>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</si>
  <si>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</si>
  <si>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</si>
  <si>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Социальный работник</t>
  </si>
  <si>
    <t>Агент рекламный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</si>
  <si>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</si>
  <si>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</si>
  <si>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</si>
  <si>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</si>
  <si>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</si>
  <si>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</si>
  <si>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</si>
  <si>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Повар, кондитер</t>
  </si>
  <si>
    <t>Секретарь</t>
  </si>
  <si>
    <t>Архивариус</t>
  </si>
  <si>
    <t>Делопроизводитель</t>
  </si>
  <si>
    <t>Мастер по ремонту и обслуживанию музыкальных инструментов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</si>
  <si>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</si>
  <si>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</si>
  <si>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</si>
  <si>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</si>
  <si>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</si>
  <si>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</si>
  <si>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</si>
  <si>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</si>
  <si>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</si>
  <si>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</si>
  <si>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</si>
  <si>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</si>
  <si>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Лепщик-модельщик архитектурных деталей</t>
  </si>
  <si>
    <t>Реставратор строительный</t>
  </si>
  <si>
    <t>Реставратор памятников каменного и деревянного зодчества</t>
  </si>
  <si>
    <t>Графический дизайнер</t>
  </si>
  <si>
    <t>Картография</t>
  </si>
  <si>
    <t>Гидрология</t>
  </si>
  <si>
    <t>Метеорология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</si>
  <si>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</si>
  <si>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</si>
  <si>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</si>
  <si>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</si>
  <si>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</si>
  <si>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</si>
  <si>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</si>
  <si>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</si>
  <si>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</si>
  <si>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</si>
  <si>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</si>
  <si>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</si>
  <si>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</si>
  <si>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</si>
  <si>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</si>
  <si>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</si>
  <si>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</si>
  <si>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</si>
  <si>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</si>
  <si>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</si>
  <si>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</si>
  <si>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</si>
  <si>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</si>
  <si>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</si>
  <si>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</si>
  <si>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</si>
  <si>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</si>
  <si>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</si>
  <si>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</si>
  <si>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</si>
  <si>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</si>
  <si>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</si>
  <si>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</si>
  <si>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</si>
  <si>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</si>
  <si>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</si>
  <si>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</si>
  <si>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</si>
  <si>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Авиационные приборы и комплексы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</si>
  <si>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</si>
  <si>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</si>
  <si>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</si>
  <si>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</si>
  <si>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</si>
  <si>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</si>
  <si>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</si>
  <si>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</si>
  <si>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</si>
  <si>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</si>
  <si>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</si>
  <si>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</si>
  <si>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</si>
  <si>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</si>
  <si>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</si>
  <si>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</si>
  <si>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</si>
  <si>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</si>
  <si>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</si>
  <si>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</si>
  <si>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</si>
  <si>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</si>
  <si>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</si>
  <si>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</si>
  <si>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</si>
  <si>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</si>
  <si>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</si>
  <si>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</si>
  <si>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</si>
  <si>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</si>
  <si>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</si>
  <si>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</si>
  <si>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</si>
  <si>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</si>
  <si>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</si>
  <si>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</si>
  <si>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Аналитический контроль качества химических соединений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</si>
  <si>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</si>
  <si>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</si>
  <si>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</si>
  <si>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</si>
  <si>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</si>
  <si>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</si>
  <si>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</si>
  <si>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химических соединений</t>
  </si>
  <si>
    <t>Технология производства изделий из полимерных композитов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</si>
  <si>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</si>
  <si>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</si>
  <si>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</si>
  <si>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</si>
  <si>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</si>
  <si>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</si>
  <si>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</si>
  <si>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</si>
  <si>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</si>
  <si>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</si>
  <si>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</si>
  <si>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</si>
  <si>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</si>
  <si>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Организация оперативного (экстренного) реагирования в чрезвычайных ситуациях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</si>
  <si>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</si>
  <si>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</si>
  <si>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газонефтехранилищ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</si>
  <si>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</si>
  <si>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</si>
  <si>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</si>
  <si>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</si>
  <si>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</si>
  <si>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</si>
  <si>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</si>
  <si>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</si>
  <si>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</si>
  <si>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</si>
  <si>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</si>
  <si>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</si>
  <si>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</si>
  <si>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</si>
  <si>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</si>
  <si>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</si>
  <si>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</si>
  <si>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</si>
  <si>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</si>
  <si>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</si>
  <si>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</si>
  <si>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</si>
  <si>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</si>
  <si>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</si>
  <si>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</si>
  <si>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</si>
  <si>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</si>
  <si>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</si>
  <si>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Производство летательных аппаратов</t>
  </si>
  <si>
    <t>Производство авиационных двигателей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</si>
  <si>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</si>
  <si>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</si>
  <si>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</si>
  <si>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</si>
  <si>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</si>
  <si>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</si>
  <si>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</si>
  <si>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</si>
  <si>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</si>
  <si>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</si>
  <si>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</si>
  <si>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</si>
  <si>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</si>
  <si>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</si>
  <si>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</si>
  <si>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</si>
  <si>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</si>
  <si>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</si>
  <si>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</si>
  <si>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</si>
  <si>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</si>
  <si>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</si>
  <si>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изделий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</si>
  <si>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</si>
  <si>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</si>
  <si>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</si>
  <si>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</si>
  <si>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</si>
  <si>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</si>
  <si>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Лабораторная диагностика</t>
  </si>
  <si>
    <t>Стоматология профилактическая</t>
  </si>
  <si>
    <t>Медико-профилактическое дело</t>
  </si>
  <si>
    <t>Фармация</t>
  </si>
  <si>
    <t>Сестринское дело</t>
  </si>
  <si>
    <t>Медицинский массаж (для обучения лиц с ограниченными возможностями здоровья по зрению)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</si>
  <si>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</si>
  <si>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</si>
  <si>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</si>
  <si>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</si>
  <si>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</si>
  <si>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</si>
  <si>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</si>
  <si>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</si>
  <si>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Промышленное рыболовство</t>
  </si>
  <si>
    <t>Садово-парковое и ландшафтное строительство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</si>
  <si>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</si>
  <si>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</si>
  <si>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</si>
  <si>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</si>
  <si>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</si>
  <si>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</si>
  <si>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</si>
  <si>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</si>
  <si>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</si>
  <si>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</si>
  <si>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</si>
  <si>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</si>
  <si>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Издательское дело</t>
  </si>
  <si>
    <t>Организация обслуживания в общественном питании</t>
  </si>
  <si>
    <t>Стилистика и искусство визажа</t>
  </si>
  <si>
    <t>Прикладная эстетика</t>
  </si>
  <si>
    <t>Сервис на транспорте (по видам транспорта)</t>
  </si>
  <si>
    <t>Сервис по химической обработке изделий</t>
  </si>
  <si>
    <t>Сервис домашнего и коммунального хозяйства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</si>
  <si>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</si>
  <si>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</si>
  <si>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</si>
  <si>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</si>
  <si>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</si>
  <si>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</si>
  <si>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</si>
  <si>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</si>
  <si>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</si>
  <si>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</si>
  <si>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</si>
  <si>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Физическая культура</t>
  </si>
  <si>
    <t>Адаптивная физическая культура</t>
  </si>
  <si>
    <t>Спорт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</si>
  <si>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</si>
  <si>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</si>
  <si>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</si>
  <si>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</si>
  <si>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</si>
  <si>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</si>
  <si>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</si>
  <si>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</si>
  <si>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</si>
  <si>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</si>
  <si>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</si>
  <si>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</si>
  <si>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</si>
  <si>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</si>
  <si>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</si>
  <si>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</si>
  <si>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</si>
  <si>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</si>
  <si>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</si>
  <si>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</si>
  <si>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</si>
  <si>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</si>
  <si>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</si>
  <si>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</si>
  <si>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Живопись с присвоением квалификаций художник-живописец, преподаватель</t>
  </si>
  <si>
    <t>Изобразительное искусство и черчение</t>
  </si>
  <si>
    <t>Скульптура</t>
  </si>
  <si>
    <t>Техника и искусство фотографии</t>
  </si>
  <si>
    <t>Театральная и аудиовизуальная техника (по видам)</t>
  </si>
  <si>
    <t>Анимация (по видам)</t>
  </si>
  <si>
    <t>Пограничная деятельность (по видам деятельности)</t>
  </si>
  <si>
    <t>Год</t>
  </si>
  <si>
    <t>однодневный</t>
  </si>
  <si>
    <t>2022 (1 год)</t>
  </si>
  <si>
    <t>Наличие автоматизированной оценки результатов заданий экзамена</t>
  </si>
  <si>
    <t>да</t>
  </si>
  <si>
    <t>Оставшийся вне группы участник работает самостоятельно один, (если таковых более одного, экзаменуемые работают в неполной группе)</t>
  </si>
  <si>
    <t>Государственная итоговая аттестация</t>
  </si>
  <si>
    <t>Подготовительный день</t>
  </si>
  <si>
    <t>2022-2024 (3 года)</t>
  </si>
  <si>
    <t>Краткое описание условий автоматизации результатов заданий экзамена</t>
  </si>
  <si>
    <t>нет</t>
  </si>
  <si>
    <t>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</si>
  <si>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 аттестация</t>
  </si>
  <si>
    <t>День 1</t>
  </si>
  <si>
    <t>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</si>
  <si>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День 2</t>
  </si>
  <si>
    <t>двухдневный</t>
  </si>
  <si>
    <t>Слесарная деятельность по ремонту и обслуживанию дорожно-строительных машин и механизмов</t>
  </si>
  <si>
    <t>V49</t>
  </si>
  <si>
    <t>Заполняется автоматически</t>
  </si>
  <si>
    <t>ПМ.01 Организация и управление торгово-сбытовой деятельностью</t>
  </si>
  <si>
    <t>ПК 1.1. Участвовать в установлении контактов с деловыми партнерами, заключать договора и контролировать их выполнение, предъявлять претензии и санкции.</t>
  </si>
  <si>
    <t xml:space="preserve">ПК 1.7. Применять в коммерческой деятельности методы, средства и приемы менеджмента, делового и управленческого общения. </t>
  </si>
  <si>
    <t>ПК 1.8. Использовать основные методы и приемы статистики для решения практических задач коммерческой деятельности, определять статистические величины, показатели вариации и индексы</t>
  </si>
  <si>
    <t>ПМ.02 Организация и проведение экономической и маркетинговой деятельности</t>
  </si>
  <si>
    <t>ПК 2.3. Применять в практических ситуациях экономические методы, рассчитывать микроэкономические показатели, анализировать их, а также рынки ресурсов.</t>
  </si>
  <si>
    <t>ПК 2.4. Определять основные экономические показатели работы организации, цены, заработную плату</t>
  </si>
  <si>
    <t>ПК 2.5. Выявлять потребности, виды спроса и соответствующие им типы маркетинга для обеспечения целей организации, формировать спрос и стимулировать сбыт товаров.</t>
  </si>
  <si>
    <t>ПК 2.6. Обосновывать целесообразность использования и применять маркетинговые коммуникации.</t>
  </si>
  <si>
    <t>ПК 2.7. Участвовать в проведении маркетинговых исследований рынка, разработке и реализации маркетинговых решений.</t>
  </si>
  <si>
    <t>ПК 2.8. Реализовывать сбытовую политику организации в пределах своих должностных обязанностей, оценивать конкурентоспособность товаров и конкурентные преимущества организации.</t>
  </si>
  <si>
    <t>ПК 2.9. Применять методы и приемы анализа финансово-хозяйственной деятельности при осуществлении коммерческой деятельности</t>
  </si>
  <si>
    <t>Очный формат, Распределенный формат</t>
  </si>
  <si>
    <t>ПМ.02 Ведение расчетов с бюджетами бюджетной системы Российской Федерации</t>
  </si>
  <si>
    <t>ПК 2.1. Определять налоговую базу, суммы налогов, сборов, страховых взносов, сроки их уплаты и сроки представления налоговых деклараций и расчетов;</t>
  </si>
  <si>
    <t>ПК 2.2. Обеспечивать своевременное и полное выполнение обязательств по уплате налогов, сборов и других обязательных платежей в бюджеты бюджетной системы Российской Федерации;</t>
  </si>
  <si>
    <t>ПМ.03 Участие в управлении финансами организаций и осуществление финансовых операций</t>
  </si>
  <si>
    <t>ПК 3.3. Оценивать эффективность финансово-хозяйственной деятельности организации, планировать и осуществлять мероприятия по ее повышению;</t>
  </si>
  <si>
    <t>ПК 3.4. Обеспечивать осуществление финансовых взаимоотношений с организациями, органами государственной власти и местного самоуправления</t>
  </si>
  <si>
    <t>ПМ.01 Управление ассортиментом товаров</t>
  </si>
  <si>
    <t>ПК 1.1. Выявлять потребность в товарах</t>
  </si>
  <si>
    <t>ПК 1.2. Осуществлять связи с поставщи-ками и потребителями продукции</t>
  </si>
  <si>
    <t>ПК 1.3. Управлять товарными запасами и потоками.</t>
  </si>
  <si>
    <t>ПК 1.4. Оформлять документацию на поставку и реализацию товаров</t>
  </si>
  <si>
    <t>ПМ.02 Проведение экс-пертизы и оценки качества товаров</t>
  </si>
  <si>
    <t>ПК 2.1. Идентифицировать товары по ассортиментной принадлежности</t>
  </si>
  <si>
    <t>ПК 2.2. Организовывать и проводить оценку качества товаров</t>
  </si>
  <si>
    <t>ПМ.03 Организация работ в подразделении организации</t>
  </si>
  <si>
    <t>ПК 3.1. Участвовать в планировании основных показателей деятельности организации</t>
  </si>
  <si>
    <t>ПК 3.2. Планировать выполнение работ исполнителями</t>
  </si>
  <si>
    <t>ПК 3.3. Организовывать работу трудового коллектива</t>
  </si>
  <si>
    <t>ПК 3.4. Контролировать ход и оценивать результаты выполнения работ исполнителями</t>
  </si>
  <si>
    <t>ПК 3.5. Оформлять учетно-отчетную документацию</t>
  </si>
  <si>
    <t>ПМ.01 Планирование и организация логистического процесса в организациях (в подразделениях) различных сфер деятельности</t>
  </si>
  <si>
    <t>ПК 1.2. Планировать и организовывать документооборот в рамках участка логистической системы. Принимать, сортировать и самостоятельно составлять требуемую документацию.</t>
  </si>
  <si>
    <t>ПК 1.3. Осуществлять выбор поставщиков, перевозчиков, определять тип посредников и каналы распределения</t>
  </si>
  <si>
    <t>ПК 1.4. Владеть методикой проектирования, организации и анализа на уровне подразделения (участка) логистической системы управления запасами и распределительных каналов</t>
  </si>
  <si>
    <t>ПК 1.5. Владеть основами оперативного планирования и организации материальных потоков на производстве.</t>
  </si>
  <si>
    <t>ПМ.02 Управление логистическими процессами в закупках, производстве и распределении</t>
  </si>
  <si>
    <t>ПК 2.1. Участвовать в разработке инфраструктуры процесса организации снабжения и организационной структуры управления снабжением на уровне подразделения (участка) логистической системы с учетом целей и задач организации в целом.</t>
  </si>
  <si>
    <t>ПК 2.2. Применять методологию проектирования внутрипроизводственных логистических систем при решении практических задач.</t>
  </si>
  <si>
    <t>ПК 2.3. Использовать различные модели и методы управления запасами.</t>
  </si>
  <si>
    <t>ПК 1.1. Принимать участие в разработке стратегических и оперативных логистических планов на уровне подразделения (участка) логистической системы с учетом целей и задач организации в целом. Организовывать работу элементов логистической системы.</t>
  </si>
  <si>
    <t>ПМ.01 Разработка и создание дизайна рекламной продукции</t>
  </si>
  <si>
    <t>ПК 1.1. Осуществлять поиск рекламных идей.</t>
  </si>
  <si>
    <t>ПК 1.2. Осуществлять художественное эскизирование и выбор оптимальных изобразительных средств рекламы.</t>
  </si>
  <si>
    <t>ПК 1.3. Разрабатывать авторские рекламные проекты</t>
  </si>
  <si>
    <t>ПК 1.4. Составлять и оформлять тексты рекламных объявлений</t>
  </si>
  <si>
    <t>ПК 1.5. Создавать визуальные образы с рекламными функциями.</t>
  </si>
  <si>
    <t>ПМ.02 Производство рекламной продукции</t>
  </si>
  <si>
    <t>ПК 2.1. Выбирать и использовать инструмент, оборудование, основные изобразительные средства и материалы</t>
  </si>
  <si>
    <t>ПК 2.2. Создавать модели (макеты, сценарии) объекта с учетом выбранной технологии.</t>
  </si>
  <si>
    <t>ПК 2.3. Исполнять оригиналы или отдельные элементы проекта в материале</t>
  </si>
  <si>
    <t>ПМ.03 Маркетинговое и правовое обеспечение реализации рекламного продукта</t>
  </si>
  <si>
    <t>ПК 3.1. Выявлять требования целевых групп потребителей на основе анализа рынка.</t>
  </si>
  <si>
    <t>ПК 3.2. Разрабатывать средства продвижения рекламного продукта</t>
  </si>
  <si>
    <t>ПМ.04 Организация и управление процессом изготовления рекламного продукта</t>
  </si>
  <si>
    <t>ПК 4.1. Планировать собственную работу в составе коллектива исполнителей</t>
  </si>
  <si>
    <t>ПК 4.2. Осуществлять самоконтроль изготовления рекламной продукции в части соответствия ее рекламной идее.</t>
  </si>
  <si>
    <t>ПК 4.3. Готовить документы для регистрации авторского права на рекламный продукт</t>
  </si>
  <si>
    <t>Очный формат, Дистанционный формат</t>
  </si>
  <si>
    <t>ПМ.01 Реализация различных технологий розничных продаж в страховании</t>
  </si>
  <si>
    <t>ПК 1.1. Реализовывать технологии агентских продаж</t>
  </si>
  <si>
    <t>ПК 1.4. Реализовывать технологии сетевых посреднических продаж</t>
  </si>
  <si>
    <t>ПК 1.5. Реализовывать технологии прямых офисных продаж</t>
  </si>
  <si>
    <t>ПК 1.7. Реализовывать директ-маркетинг как технологию прямых продаж</t>
  </si>
  <si>
    <t>ПК 1.8. Реализовывать технологии телефонных продаж</t>
  </si>
  <si>
    <t>ПК 1.9. Реализовывать технологии интернет-маркетинга в розничных продажах</t>
  </si>
  <si>
    <t>ПК 1.10. Реализовывать технологии персональных продаж в розничном страховании</t>
  </si>
  <si>
    <t>ПМ.02 Организация продаж страховых продуктов</t>
  </si>
  <si>
    <t>ПК 2.1. Осуществлять стратегическое и оперативное планирование розничных продаж.</t>
  </si>
  <si>
    <t>ПК 2.2. Организовывать розничные продажи.</t>
  </si>
  <si>
    <t>ПК 2.3. Реализовывать различные технологии розничных продаж в страховании</t>
  </si>
  <si>
    <t>ПК 2.4. Анализировать эффективность каждого канала продаж страхового продукта</t>
  </si>
  <si>
    <t>ПМ.03 Маркетинговая деятельность в организациях общественного питания</t>
  </si>
  <si>
    <t>ПК 3.1. Выявлять потребности потребителей продукции и услуг организации общественного питания.</t>
  </si>
  <si>
    <t>ПК 3.2. Формировать спрос на услуги общественного питания, стимулировать их сбыт.</t>
  </si>
  <si>
    <t>ПК 3.3. Оценивать конкурентоспособность продукции и услуг общественного питания, оказываемых организацией.</t>
  </si>
  <si>
    <t>ПМ.04 Контроль качества продукции и услуг общественного питания</t>
  </si>
  <si>
    <t>ПК 4.1. Контролировать соблюдение требований нормативных документов и правильность проведения измерений при отпуске продукции и оказании услуг</t>
  </si>
  <si>
    <t>ПК 4.2. Проводить производственный контроль продукции в организациях общественного питания</t>
  </si>
  <si>
    <t>ПК 4.3. Проводить контроль качества услуг общественного питания.</t>
  </si>
  <si>
    <t>ПМ.01.Обеспечение реа-лизации прав граждан в сфере пенсионного обеспечения и социальной защиты</t>
  </si>
  <si>
    <t xml:space="preserve">ПК 1.1. Осуществлять профессиональное толкование нормативных правовых актов для реализации прав граждан в сфере пенсионного обеспечения и социальной защиты. </t>
  </si>
  <si>
    <t>ПМ.01. Управление земельно-имущественным комплексом</t>
  </si>
  <si>
    <t>ПК.1.2. Подготавливать документацию, необходимую для принятия управленческих решений по эксплуатации и развитии территорий</t>
  </si>
  <si>
    <t>ПК.1.3. Готовить предложения по определению экономической эффективности использования имеющегося недвиимого имущества</t>
  </si>
  <si>
    <t>ПК.1.4. Участвовать в проектировании и анализе социально - экономического развития территории</t>
  </si>
  <si>
    <t>ПК.1.7. Определять инвестиционную привлекательность проектов застройки территорий</t>
  </si>
  <si>
    <t>ПМ.01. Документирование хозяйственных операций и ведение бухгалтерского учета активов организации</t>
  </si>
  <si>
    <t>ПМ.02. Ведение бухгалетрского учета источников формирования активов, выполнение работ по инвентаризации активов и финансовых обязательств организации</t>
  </si>
  <si>
    <t>ПМ.03. Проведение расчетов с бюджетом и внебюджетными фондами</t>
  </si>
  <si>
    <t>ПМ.04. Составление и использование бухгалтерской (финансовой) отчетности</t>
  </si>
  <si>
    <t>ПК 1.1. Обрабатывать первичные бухгалтерские документы</t>
  </si>
  <si>
    <t>ПК 1.3. Проводить учет денежных средств, оформлять денежные и кассовые документы</t>
  </si>
  <si>
    <t>ПК 3.2. Оформлять платежные документы для перечисления налогов и сборов в бюджет, контролировать их прохождение по рассчетно-кассовым банковским операциям</t>
  </si>
  <si>
    <t>ПК 4.2. Составлять формы бухгалтерской (финансовой) отчетности в установленные законодательством сроки</t>
  </si>
  <si>
    <t>ПК 4.3. Составлять (отчеты) и налоговые декларации по налогам и сборам в бюджет, учитывая отмененный единый социальный налог (ЕСН), отчеты по старховым взносам в государственные внебюджетные фонды, а также формы статистической отчетности в установленные законодательством сроки</t>
  </si>
  <si>
    <t>ПК 4.5. Принимать участие в составлении бизнес-плана</t>
  </si>
  <si>
    <t>ПК 4.6. Анализировать финансово-хозяйственную деятельность, осуществлять анализ информации, полученной в ходе проведения контрольных процедур, выявление и оценку рисков</t>
  </si>
  <si>
    <t>ПК 4.7. Проводить мониторинг устранения менеджментом выявленных нарушений, недостатков и рисков</t>
  </si>
  <si>
    <t>ПК 2.6. Осуществлять сбор информации о деятельности объекта внутреннего контроля по выполнению требований правовой и нормативной базы и внутренних регламентов</t>
  </si>
  <si>
    <t>Бухгалтер (5 уровень квалификации)</t>
  </si>
  <si>
    <t>06.043 Специалист 
по интернет-маркетингу</t>
  </si>
  <si>
    <t>Младший специалист по работе с социальными медиа в информационно-телекоммуникационной сети "Интернет" (4 уровень квалификации)</t>
  </si>
  <si>
    <t>08.012 Специалист по стархованию</t>
  </si>
  <si>
    <t>Специалист по стархованию (5 уровень квалификации)</t>
  </si>
  <si>
    <t>08.002 Бухгалтер</t>
  </si>
  <si>
    <t>Бухгалтер (6 уровень квалификации)</t>
  </si>
  <si>
    <t>ПК 3.4. Оформлять платежные документы на перечисление страховых взносов во внебюджетные фонды и налоговые органы, контролировать их прохождение по рассчетно-кассовым банковским операциям</t>
  </si>
  <si>
    <t>Выберете из выпадающего списка проверяется ли данный ПК разделом WSSS 10</t>
  </si>
  <si>
    <t>WSSS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</si>
</sst>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Inconsolata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66666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49" fontId="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wrapText="1"/>
    </xf>
    <xf numFmtId="49" fontId="2" fillId="4" borderId="1" xfId="0" applyNumberFormat="1" applyFont="1" applyFill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wrapText="1"/>
    </xf>
    <xf numFmtId="49" fontId="2" fillId="4" borderId="7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0" fontId="12" fillId="0" borderId="0" xfId="0" applyFont="1" applyAlignment="1"/>
    <xf numFmtId="49" fontId="13" fillId="0" borderId="1" xfId="0" applyNumberFormat="1" applyFont="1" applyBorder="1"/>
    <xf numFmtId="49" fontId="13" fillId="0" borderId="0" xfId="0" applyNumberFormat="1" applyFont="1"/>
    <xf numFmtId="49" fontId="14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/>
    </xf>
    <xf numFmtId="0" fontId="11" fillId="0" borderId="0" xfId="0" applyFont="1" applyBorder="1"/>
    <xf numFmtId="49" fontId="13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49" fontId="13" fillId="2" borderId="0" xfId="0" applyNumberFormat="1" applyFont="1" applyFill="1" applyBorder="1"/>
    <xf numFmtId="0" fontId="15" fillId="0" borderId="3" xfId="0" applyFont="1" applyFill="1" applyBorder="1" applyAlignment="1">
      <alignment wrapText="1"/>
    </xf>
    <xf numFmtId="0" fontId="2" fillId="0" borderId="0" xfId="0" applyNumberFormat="1" applyFont="1"/>
    <xf numFmtId="49" fontId="15" fillId="0" borderId="0" xfId="0" applyNumberFormat="1" applyFont="1"/>
    <xf numFmtId="0" fontId="15" fillId="0" borderId="0" xfId="0" applyFont="1"/>
    <xf numFmtId="49" fontId="13" fillId="0" borderId="1" xfId="0" applyNumberFormat="1" applyFont="1" applyBorder="1" applyAlignment="1">
      <alignment horizontal="right"/>
    </xf>
    <xf numFmtId="0" fontId="15" fillId="0" borderId="0" xfId="0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0" fontId="13" fillId="0" borderId="0" xfId="0" applyNumberFormat="1" applyFont="1"/>
    <xf numFmtId="4" fontId="16" fillId="5" borderId="0" xfId="0" applyNumberFormat="1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wrapText="1"/>
    </xf>
    <xf numFmtId="49" fontId="2" fillId="4" borderId="8" xfId="0" applyNumberFormat="1" applyFont="1" applyFill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0" fontId="15" fillId="0" borderId="3" xfId="0" applyFont="1" applyBorder="1" applyAlignment="1">
      <alignment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 applyAlignment="1"/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romanova/Library/Containers/com.microsoft.Excel/Data/Documents/E:/&#1050;&#1044;%20&#1054;&#1057;/&#1044;&#1069;-2023/&#1050;&#1086;&#1087;&#1080;&#1103;%20&#1055;&#1088;&#1080;&#1083;&#1086;&#1078;&#1077;&#1085;&#1080;&#1077;%202.%20&#1058;&#1072;&#1073;&#1083;&#1080;&#1094;&#1072;%20&#1089;&#1086;&#1086;&#1090;&#1074;&#1077;&#1090;&#1089;&#1090;&#1074;&#1080;&#1103;%20&#1082;&#1086;&#1084;&#1087;&#1077;&#1090;&#1077;&#1085;&#1094;&#1080;&#1080;%20WSR,%20&#1060;&#1043;&#1054;&#1057;%20&#1057;&#1055;&#1054;%20&#1080;%20&#1055;&#1088;&#1086;&#1092;&#1089;&#1090;&#1072;&#1085;&#1076;&#1072;&#1088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romanova/Library/Containers/com.microsoft.Excel/Data/Documents/E:/&#1050;&#1044;%20&#1054;&#1057;/&#1050;&#1044;%20&#1054;&#1057;/&#1050;&#1086;&#1087;&#1080;&#1103;%20&#1055;&#1088;&#1080;&#1083;&#1086;&#1078;&#1077;&#1085;&#1080;&#1077;%202.%20&#1058;&#1072;&#1073;&#1083;&#1080;&#1094;&#1072;%20&#1089;&#1086;&#1086;&#1090;&#1074;&#1077;&#1090;&#1089;&#1090;&#1074;&#1080;&#1103;%20&#1082;&#1086;&#1084;&#1087;&#1077;&#1090;&#1077;&#1085;&#1094;&#1080;&#1080;%20WSR,%20&#1060;&#1043;&#1054;&#1057;%20&#1057;&#1055;&#1054;%20&#1080;%20&#1055;&#1088;&#1086;&#1092;&#1089;&#1090;&#1072;&#1085;&#1076;&#1072;&#1088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87"/>
  <sheetViews>
    <sheetView tabSelected="1" topLeftCell="A17" zoomScale="50" zoomScaleNormal="50" workbookViewId="0">
      <selection activeCell="S86" sqref="S86"/>
    </sheetView>
  </sheetViews>
  <sheetFormatPr defaultColWidth="14.453125" defaultRowHeight="15.75" customHeight="1"/>
  <cols>
    <col min="1" max="1" width="24.81640625" style="3" customWidth="1"/>
    <col min="2" max="4" width="11" style="3" customWidth="1"/>
    <col min="5" max="5" width="10.453125" style="3" customWidth="1"/>
    <col min="6" max="6" width="41.453125" style="3" customWidth="1"/>
    <col min="7" max="7" width="24.81640625" style="3" customWidth="1"/>
    <col min="8" max="9" width="30.453125" style="3" customWidth="1"/>
    <col min="10" max="19" width="7.453125" style="3" customWidth="1"/>
    <col min="20" max="20" width="18.7265625" style="3" customWidth="1"/>
    <col min="21" max="21" width="18" style="3" customWidth="1"/>
    <col min="22" max="16384" width="14.453125" style="3"/>
  </cols>
  <sheetData>
    <row r="1" spans="1:21" ht="15.5">
      <c r="A1" s="2"/>
      <c r="B1" s="2"/>
      <c r="C1" s="2"/>
      <c r="D1" s="2"/>
      <c r="E1" s="2"/>
      <c r="F1" s="2"/>
      <c r="G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"/>
    </row>
    <row r="2" spans="1:21" ht="44.5" customHeight="1">
      <c r="A2" s="46" t="s">
        <v>1078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1" ht="15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15.5">
      <c r="A4" s="5"/>
      <c r="B4" s="6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ht="51.65" customHeight="1">
      <c r="A5" s="48" t="s">
        <v>1077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ht="259.5" customHeight="1">
      <c r="A6" s="7" t="s">
        <v>1076</v>
      </c>
      <c r="B6" s="7" t="s">
        <v>1079</v>
      </c>
      <c r="C6" s="7" t="s">
        <v>1071</v>
      </c>
      <c r="D6" s="7" t="s">
        <v>1070</v>
      </c>
      <c r="E6" s="40" t="s">
        <v>1643</v>
      </c>
      <c r="F6" s="7" t="s">
        <v>961</v>
      </c>
      <c r="G6" s="7" t="s">
        <v>1080</v>
      </c>
      <c r="H6" s="7" t="s">
        <v>962</v>
      </c>
      <c r="I6" s="7" t="s">
        <v>963</v>
      </c>
      <c r="J6" s="7" t="s">
        <v>964</v>
      </c>
      <c r="K6" s="7" t="s">
        <v>965</v>
      </c>
      <c r="L6" s="7" t="s">
        <v>966</v>
      </c>
      <c r="M6" s="7" t="s">
        <v>967</v>
      </c>
      <c r="N6" s="7" t="s">
        <v>968</v>
      </c>
      <c r="O6" s="7" t="s">
        <v>969</v>
      </c>
      <c r="P6" s="7" t="s">
        <v>970</v>
      </c>
      <c r="Q6" s="7" t="s">
        <v>971</v>
      </c>
      <c r="R6" s="7" t="s">
        <v>972</v>
      </c>
      <c r="S6" s="7" t="s">
        <v>1754</v>
      </c>
      <c r="T6" s="7" t="s">
        <v>973</v>
      </c>
      <c r="U6" s="7" t="s">
        <v>974</v>
      </c>
    </row>
    <row r="7" spans="1:21" ht="96.75" customHeight="1">
      <c r="A7" s="8" t="s">
        <v>975</v>
      </c>
      <c r="B7" s="9" t="s">
        <v>976</v>
      </c>
      <c r="C7" s="20" t="s">
        <v>1072</v>
      </c>
      <c r="D7" s="20" t="s">
        <v>1075</v>
      </c>
      <c r="E7" s="9" t="s">
        <v>977</v>
      </c>
      <c r="F7" s="9" t="s">
        <v>978</v>
      </c>
      <c r="G7" s="9" t="s">
        <v>979</v>
      </c>
      <c r="H7" s="9" t="s">
        <v>980</v>
      </c>
      <c r="I7" s="9" t="s">
        <v>981</v>
      </c>
      <c r="J7" s="9" t="s">
        <v>982</v>
      </c>
      <c r="K7" s="9" t="s">
        <v>983</v>
      </c>
      <c r="L7" s="9" t="s">
        <v>984</v>
      </c>
      <c r="M7" s="9" t="s">
        <v>985</v>
      </c>
      <c r="N7" s="9" t="s">
        <v>986</v>
      </c>
      <c r="O7" s="9" t="s">
        <v>987</v>
      </c>
      <c r="P7" s="9" t="s">
        <v>988</v>
      </c>
      <c r="Q7" s="9" t="s">
        <v>989</v>
      </c>
      <c r="R7" s="9" t="s">
        <v>990</v>
      </c>
      <c r="S7" s="9" t="s">
        <v>1755</v>
      </c>
      <c r="T7" s="9" t="s">
        <v>991</v>
      </c>
      <c r="U7" s="9" t="s">
        <v>992</v>
      </c>
    </row>
    <row r="8" spans="1:21" ht="15.5">
      <c r="A8" s="10" t="s">
        <v>392</v>
      </c>
      <c r="B8" s="18" t="s">
        <v>209</v>
      </c>
      <c r="C8" s="18" t="s">
        <v>222</v>
      </c>
      <c r="D8" s="18" t="s">
        <v>283</v>
      </c>
      <c r="E8" s="12" t="s">
        <v>197</v>
      </c>
      <c r="F8" s="12" t="s">
        <v>588</v>
      </c>
      <c r="G8" s="11" t="s">
        <v>655</v>
      </c>
      <c r="H8" s="11" t="s">
        <v>92</v>
      </c>
      <c r="I8" s="11" t="s">
        <v>421</v>
      </c>
      <c r="J8" s="11" t="s">
        <v>523</v>
      </c>
      <c r="K8" s="11" t="s">
        <v>389</v>
      </c>
      <c r="L8" s="11" t="s">
        <v>314</v>
      </c>
      <c r="M8" s="11" t="s">
        <v>242</v>
      </c>
      <c r="N8" s="11" t="s">
        <v>329</v>
      </c>
      <c r="O8" s="11" t="s">
        <v>517</v>
      </c>
      <c r="P8" s="11" t="s">
        <v>993</v>
      </c>
      <c r="Q8" s="11" t="s">
        <v>113</v>
      </c>
      <c r="R8" s="12" t="s">
        <v>994</v>
      </c>
      <c r="S8" s="12" t="s">
        <v>994</v>
      </c>
      <c r="T8" s="11" t="s">
        <v>1073</v>
      </c>
      <c r="U8" s="11" t="s">
        <v>1074</v>
      </c>
    </row>
    <row r="9" spans="1:21" ht="108.5">
      <c r="A9" s="13" t="s">
        <v>396</v>
      </c>
      <c r="B9" s="13" t="s">
        <v>1081</v>
      </c>
      <c r="C9" s="19" t="s">
        <v>1656</v>
      </c>
      <c r="D9" s="13" t="s">
        <v>37</v>
      </c>
      <c r="E9" s="41" t="str">
        <f>VLOOKUP(F9,'Справочник валидация'!$AA$1:$AB$487,2,0)</f>
        <v>38.02.04</v>
      </c>
      <c r="F9" s="13" t="s">
        <v>1566</v>
      </c>
      <c r="G9" s="42" t="s">
        <v>1634</v>
      </c>
      <c r="H9" s="15" t="s">
        <v>1644</v>
      </c>
      <c r="I9" s="15" t="s">
        <v>1645</v>
      </c>
      <c r="J9" s="14" t="s">
        <v>1628</v>
      </c>
      <c r="K9" s="14" t="s">
        <v>1628</v>
      </c>
      <c r="L9" s="14" t="s">
        <v>1628</v>
      </c>
      <c r="M9" s="14" t="s">
        <v>1634</v>
      </c>
      <c r="N9" s="14" t="s">
        <v>1634</v>
      </c>
      <c r="O9" s="14" t="s">
        <v>1628</v>
      </c>
      <c r="P9" s="14" t="s">
        <v>1634</v>
      </c>
      <c r="Q9" s="14" t="s">
        <v>1634</v>
      </c>
      <c r="R9" s="14" t="s">
        <v>1628</v>
      </c>
      <c r="S9" s="14" t="s">
        <v>1634</v>
      </c>
      <c r="T9" s="16" t="s">
        <v>1634</v>
      </c>
      <c r="U9" s="15" t="s">
        <v>1634</v>
      </c>
    </row>
    <row r="10" spans="1:21" ht="77.5">
      <c r="A10" s="13" t="str">
        <f>A9</f>
        <v>Предпринимательство</v>
      </c>
      <c r="B10" s="13" t="s">
        <v>1081</v>
      </c>
      <c r="C10" s="19" t="s">
        <v>1656</v>
      </c>
      <c r="D10" s="13" t="s">
        <v>37</v>
      </c>
      <c r="E10" s="41" t="str">
        <f>VLOOKUP(F10,'Справочник валидация'!$AA$1:$AB$487,2,0)</f>
        <v>38.02.04</v>
      </c>
      <c r="F10" s="13" t="s">
        <v>1566</v>
      </c>
      <c r="G10" s="42" t="s">
        <v>1634</v>
      </c>
      <c r="H10" s="15" t="s">
        <v>1644</v>
      </c>
      <c r="I10" s="15" t="s">
        <v>1646</v>
      </c>
      <c r="J10" s="14" t="s">
        <v>1634</v>
      </c>
      <c r="K10" s="14" t="s">
        <v>1628</v>
      </c>
      <c r="L10" s="14" t="s">
        <v>1628</v>
      </c>
      <c r="M10" s="14" t="s">
        <v>1634</v>
      </c>
      <c r="N10" s="14" t="s">
        <v>1634</v>
      </c>
      <c r="O10" s="14" t="s">
        <v>1628</v>
      </c>
      <c r="P10" s="14" t="s">
        <v>1634</v>
      </c>
      <c r="Q10" s="14" t="s">
        <v>1634</v>
      </c>
      <c r="R10" s="14" t="s">
        <v>1634</v>
      </c>
      <c r="S10" s="14" t="s">
        <v>1634</v>
      </c>
      <c r="T10" s="16" t="s">
        <v>1634</v>
      </c>
      <c r="U10" s="15" t="s">
        <v>1634</v>
      </c>
    </row>
    <row r="11" spans="1:21" ht="124">
      <c r="A11" s="13" t="str">
        <f t="shared" ref="A11:A84" si="0">A10</f>
        <v>Предпринимательство</v>
      </c>
      <c r="B11" s="13" t="s">
        <v>1081</v>
      </c>
      <c r="C11" s="19" t="s">
        <v>1656</v>
      </c>
      <c r="D11" s="13" t="s">
        <v>37</v>
      </c>
      <c r="E11" s="41" t="str">
        <f>VLOOKUP(F11,'Справочник валидация'!$AA$1:$AB$487,2,0)</f>
        <v>38.02.04</v>
      </c>
      <c r="F11" s="13" t="s">
        <v>1566</v>
      </c>
      <c r="G11" s="43" t="s">
        <v>1634</v>
      </c>
      <c r="H11" s="15" t="s">
        <v>1644</v>
      </c>
      <c r="I11" s="15" t="s">
        <v>1647</v>
      </c>
      <c r="J11" s="14" t="s">
        <v>1634</v>
      </c>
      <c r="K11" s="14" t="s">
        <v>1634</v>
      </c>
      <c r="L11" s="14" t="s">
        <v>1634</v>
      </c>
      <c r="M11" s="14" t="s">
        <v>1628</v>
      </c>
      <c r="N11" s="14" t="s">
        <v>1628</v>
      </c>
      <c r="O11" s="14" t="s">
        <v>1634</v>
      </c>
      <c r="P11" s="14" t="s">
        <v>1634</v>
      </c>
      <c r="Q11" s="14" t="s">
        <v>1628</v>
      </c>
      <c r="R11" s="14" t="s">
        <v>1634</v>
      </c>
      <c r="S11" s="14" t="s">
        <v>1634</v>
      </c>
      <c r="T11" s="16" t="s">
        <v>1634</v>
      </c>
      <c r="U11" s="15" t="s">
        <v>1634</v>
      </c>
    </row>
    <row r="12" spans="1:21" ht="108.5">
      <c r="A12" s="13" t="str">
        <f t="shared" si="0"/>
        <v>Предпринимательство</v>
      </c>
      <c r="B12" s="13" t="s">
        <v>1081</v>
      </c>
      <c r="C12" s="19" t="s">
        <v>1656</v>
      </c>
      <c r="D12" s="13" t="s">
        <v>37</v>
      </c>
      <c r="E12" s="41" t="str">
        <f>VLOOKUP(F12,'Справочник валидация'!$AA$1:$AB$487,2,0)</f>
        <v>38.02.04</v>
      </c>
      <c r="F12" s="13" t="s">
        <v>1566</v>
      </c>
      <c r="G12" s="43" t="s">
        <v>1634</v>
      </c>
      <c r="H12" s="15" t="s">
        <v>1648</v>
      </c>
      <c r="I12" s="15" t="s">
        <v>1649</v>
      </c>
      <c r="J12" s="14" t="s">
        <v>1634</v>
      </c>
      <c r="K12" s="14" t="s">
        <v>1634</v>
      </c>
      <c r="L12" s="14" t="s">
        <v>1634</v>
      </c>
      <c r="M12" s="14" t="s">
        <v>1628</v>
      </c>
      <c r="N12" s="14" t="s">
        <v>1634</v>
      </c>
      <c r="O12" s="14" t="s">
        <v>1634</v>
      </c>
      <c r="P12" s="14" t="s">
        <v>1628</v>
      </c>
      <c r="Q12" s="14" t="s">
        <v>1628</v>
      </c>
      <c r="R12" s="14" t="s">
        <v>1628</v>
      </c>
      <c r="S12" s="14" t="s">
        <v>1634</v>
      </c>
      <c r="T12" s="16" t="s">
        <v>1634</v>
      </c>
      <c r="U12" s="16" t="s">
        <v>1634</v>
      </c>
    </row>
    <row r="13" spans="1:21" ht="99.75" customHeight="1">
      <c r="A13" s="13" t="str">
        <f t="shared" si="0"/>
        <v>Предпринимательство</v>
      </c>
      <c r="B13" s="13" t="s">
        <v>1081</v>
      </c>
      <c r="C13" s="19" t="s">
        <v>1656</v>
      </c>
      <c r="D13" s="13" t="s">
        <v>37</v>
      </c>
      <c r="E13" s="41" t="str">
        <f>VLOOKUP(F13,'Справочник валидация'!$AA$1:$AB$487,2,0)</f>
        <v>38.02.04</v>
      </c>
      <c r="F13" s="13" t="s">
        <v>1566</v>
      </c>
      <c r="G13" s="43" t="s">
        <v>1634</v>
      </c>
      <c r="H13" s="15" t="s">
        <v>1648</v>
      </c>
      <c r="I13" s="15" t="s">
        <v>1650</v>
      </c>
      <c r="J13" s="14" t="s">
        <v>1634</v>
      </c>
      <c r="K13" s="14" t="s">
        <v>1628</v>
      </c>
      <c r="L13" s="14" t="s">
        <v>1634</v>
      </c>
      <c r="M13" s="14" t="s">
        <v>1634</v>
      </c>
      <c r="N13" s="14" t="s">
        <v>1634</v>
      </c>
      <c r="O13" s="14" t="s">
        <v>1634</v>
      </c>
      <c r="P13" s="14" t="s">
        <v>1634</v>
      </c>
      <c r="Q13" s="14" t="s">
        <v>1628</v>
      </c>
      <c r="R13" s="14" t="s">
        <v>1634</v>
      </c>
      <c r="S13" s="14" t="s">
        <v>1634</v>
      </c>
      <c r="T13" s="16" t="s">
        <v>1634</v>
      </c>
      <c r="U13" s="16" t="s">
        <v>1634</v>
      </c>
    </row>
    <row r="14" spans="1:21" ht="115.5" customHeight="1">
      <c r="A14" s="13" t="str">
        <f t="shared" si="0"/>
        <v>Предпринимательство</v>
      </c>
      <c r="B14" s="13" t="s">
        <v>1081</v>
      </c>
      <c r="C14" s="19" t="s">
        <v>1656</v>
      </c>
      <c r="D14" s="13" t="s">
        <v>37</v>
      </c>
      <c r="E14" s="41" t="str">
        <f>VLOOKUP(F14,'Справочник валидация'!$AA$1:$AB$487,2,0)</f>
        <v>38.02.04</v>
      </c>
      <c r="F14" s="13" t="s">
        <v>1566</v>
      </c>
      <c r="G14" s="43" t="s">
        <v>1634</v>
      </c>
      <c r="H14" s="15" t="s">
        <v>1648</v>
      </c>
      <c r="I14" s="15" t="s">
        <v>1651</v>
      </c>
      <c r="J14" s="14" t="s">
        <v>1634</v>
      </c>
      <c r="K14" s="14" t="s">
        <v>1634</v>
      </c>
      <c r="L14" s="14" t="s">
        <v>1634</v>
      </c>
      <c r="M14" s="14" t="s">
        <v>1628</v>
      </c>
      <c r="N14" s="14" t="s">
        <v>1634</v>
      </c>
      <c r="O14" s="14" t="s">
        <v>1628</v>
      </c>
      <c r="P14" s="14" t="s">
        <v>1634</v>
      </c>
      <c r="Q14" s="14" t="s">
        <v>1634</v>
      </c>
      <c r="R14" s="14" t="s">
        <v>1634</v>
      </c>
      <c r="S14" s="14" t="s">
        <v>1634</v>
      </c>
      <c r="T14" s="16" t="s">
        <v>1634</v>
      </c>
      <c r="U14" s="15" t="s">
        <v>1634</v>
      </c>
    </row>
    <row r="15" spans="1:21" ht="77.5">
      <c r="A15" s="13" t="str">
        <f t="shared" si="0"/>
        <v>Предпринимательство</v>
      </c>
      <c r="B15" s="13" t="s">
        <v>1081</v>
      </c>
      <c r="C15" s="19" t="s">
        <v>1656</v>
      </c>
      <c r="D15" s="13"/>
      <c r="E15" s="41" t="str">
        <f>VLOOKUP(F15,'Справочник валидация'!$AA$1:$AB$487,2,0)</f>
        <v>38.02.04</v>
      </c>
      <c r="F15" s="13" t="s">
        <v>1566</v>
      </c>
      <c r="G15" s="43" t="s">
        <v>1634</v>
      </c>
      <c r="H15" s="15" t="s">
        <v>1648</v>
      </c>
      <c r="I15" s="15" t="s">
        <v>1652</v>
      </c>
      <c r="J15" s="14" t="s">
        <v>1628</v>
      </c>
      <c r="K15" s="14" t="s">
        <v>1634</v>
      </c>
      <c r="L15" s="14" t="s">
        <v>1634</v>
      </c>
      <c r="M15" s="14" t="s">
        <v>1628</v>
      </c>
      <c r="N15" s="14" t="s">
        <v>1634</v>
      </c>
      <c r="O15" s="14" t="s">
        <v>1628</v>
      </c>
      <c r="P15" s="14" t="s">
        <v>1634</v>
      </c>
      <c r="Q15" s="14" t="s">
        <v>1634</v>
      </c>
      <c r="R15" s="14" t="s">
        <v>1634</v>
      </c>
      <c r="S15" s="14" t="s">
        <v>1634</v>
      </c>
      <c r="T15" s="16" t="s">
        <v>1634</v>
      </c>
      <c r="U15" s="15" t="s">
        <v>1634</v>
      </c>
    </row>
    <row r="16" spans="1:21" ht="77.5">
      <c r="A16" s="13" t="str">
        <f t="shared" si="0"/>
        <v>Предпринимательство</v>
      </c>
      <c r="B16" s="13" t="s">
        <v>1081</v>
      </c>
      <c r="C16" s="19" t="s">
        <v>1656</v>
      </c>
      <c r="D16" s="13" t="s">
        <v>37</v>
      </c>
      <c r="E16" s="41" t="str">
        <f>VLOOKUP(F16,'Справочник валидация'!$AA$1:$AB$487,2,0)</f>
        <v>38.02.04</v>
      </c>
      <c r="F16" s="13" t="s">
        <v>1566</v>
      </c>
      <c r="G16" s="43" t="s">
        <v>1634</v>
      </c>
      <c r="H16" s="15" t="s">
        <v>1648</v>
      </c>
      <c r="I16" s="15" t="s">
        <v>1653</v>
      </c>
      <c r="J16" s="14" t="s">
        <v>1628</v>
      </c>
      <c r="K16" s="14" t="s">
        <v>1634</v>
      </c>
      <c r="L16" s="14" t="s">
        <v>1634</v>
      </c>
      <c r="M16" s="14" t="s">
        <v>1628</v>
      </c>
      <c r="N16" s="14" t="s">
        <v>1634</v>
      </c>
      <c r="O16" s="14" t="s">
        <v>1634</v>
      </c>
      <c r="P16" s="14" t="s">
        <v>1628</v>
      </c>
      <c r="Q16" s="14" t="s">
        <v>1634</v>
      </c>
      <c r="R16" s="14" t="s">
        <v>1628</v>
      </c>
      <c r="S16" s="14" t="s">
        <v>1634</v>
      </c>
      <c r="T16" s="16" t="s">
        <v>1634</v>
      </c>
      <c r="U16" s="15" t="s">
        <v>1634</v>
      </c>
    </row>
    <row r="17" spans="1:21" ht="77.5">
      <c r="A17" s="13" t="str">
        <f t="shared" si="0"/>
        <v>Предпринимательство</v>
      </c>
      <c r="B17" s="13" t="s">
        <v>1082</v>
      </c>
      <c r="C17" s="19" t="s">
        <v>1656</v>
      </c>
      <c r="D17" s="13" t="s">
        <v>1161</v>
      </c>
      <c r="E17" s="41" t="str">
        <f>VLOOKUP(F17,'Справочник валидация'!$AA$1:$AB$487,2,0)</f>
        <v>38.02.01</v>
      </c>
      <c r="F17" s="13" t="s">
        <v>1563</v>
      </c>
      <c r="G17" s="43" t="s">
        <v>1634</v>
      </c>
      <c r="H17" s="44" t="s">
        <v>1733</v>
      </c>
      <c r="I17" s="16" t="s">
        <v>1737</v>
      </c>
      <c r="J17" s="14" t="s">
        <v>1628</v>
      </c>
      <c r="K17" s="14" t="s">
        <v>1628</v>
      </c>
      <c r="L17" s="14" t="s">
        <v>1634</v>
      </c>
      <c r="M17" s="14" t="s">
        <v>1634</v>
      </c>
      <c r="N17" s="14" t="s">
        <v>1628</v>
      </c>
      <c r="O17" s="14" t="s">
        <v>1634</v>
      </c>
      <c r="P17" s="14" t="s">
        <v>1634</v>
      </c>
      <c r="Q17" s="14" t="s">
        <v>1628</v>
      </c>
      <c r="R17" s="14" t="s">
        <v>1634</v>
      </c>
      <c r="S17" s="14" t="s">
        <v>1634</v>
      </c>
      <c r="T17" s="15" t="s">
        <v>1751</v>
      </c>
      <c r="U17" s="15" t="s">
        <v>1746</v>
      </c>
    </row>
    <row r="18" spans="1:21" ht="77.5">
      <c r="A18" s="13" t="str">
        <f t="shared" si="0"/>
        <v>Предпринимательство</v>
      </c>
      <c r="B18" s="13" t="s">
        <v>1082</v>
      </c>
      <c r="C18" s="19" t="s">
        <v>1656</v>
      </c>
      <c r="D18" s="13" t="s">
        <v>1161</v>
      </c>
      <c r="E18" s="41" t="str">
        <f>VLOOKUP(F18,'Справочник валидация'!$AA$1:$AB$487,2,0)</f>
        <v>38.02.01</v>
      </c>
      <c r="F18" s="13" t="s">
        <v>1563</v>
      </c>
      <c r="G18" s="43" t="s">
        <v>1634</v>
      </c>
      <c r="H18" s="44" t="s">
        <v>1733</v>
      </c>
      <c r="I18" s="16" t="s">
        <v>1738</v>
      </c>
      <c r="J18" s="14" t="s">
        <v>1628</v>
      </c>
      <c r="K18" s="14" t="s">
        <v>1628</v>
      </c>
      <c r="L18" s="14" t="s">
        <v>1634</v>
      </c>
      <c r="M18" s="14" t="s">
        <v>1634</v>
      </c>
      <c r="N18" s="14" t="s">
        <v>1628</v>
      </c>
      <c r="O18" s="14" t="s">
        <v>1634</v>
      </c>
      <c r="P18" s="14" t="s">
        <v>1634</v>
      </c>
      <c r="Q18" s="14" t="s">
        <v>1628</v>
      </c>
      <c r="R18" s="14" t="s">
        <v>1634</v>
      </c>
      <c r="S18" s="14" t="s">
        <v>1634</v>
      </c>
      <c r="T18" s="15" t="s">
        <v>1751</v>
      </c>
      <c r="U18" s="15" t="s">
        <v>1746</v>
      </c>
    </row>
    <row r="19" spans="1:21" ht="108.5">
      <c r="A19" s="13" t="str">
        <f>A17</f>
        <v>Предпринимательство</v>
      </c>
      <c r="B19" s="13" t="s">
        <v>1082</v>
      </c>
      <c r="C19" s="19" t="s">
        <v>1656</v>
      </c>
      <c r="D19" s="13" t="s">
        <v>1161</v>
      </c>
      <c r="E19" s="41" t="str">
        <f>VLOOKUP(F19,'Справочник валидация'!$AA$1:$AB$487,2,0)</f>
        <v>38.02.01</v>
      </c>
      <c r="F19" s="13" t="s">
        <v>1563</v>
      </c>
      <c r="G19" s="43" t="s">
        <v>1634</v>
      </c>
      <c r="H19" s="44" t="s">
        <v>1734</v>
      </c>
      <c r="I19" s="16" t="s">
        <v>1745</v>
      </c>
      <c r="J19" s="14" t="s">
        <v>1628</v>
      </c>
      <c r="K19" s="14" t="s">
        <v>1628</v>
      </c>
      <c r="L19" s="14" t="s">
        <v>1628</v>
      </c>
      <c r="M19" s="14" t="s">
        <v>1634</v>
      </c>
      <c r="N19" s="14" t="s">
        <v>1628</v>
      </c>
      <c r="O19" s="14" t="s">
        <v>1634</v>
      </c>
      <c r="P19" s="14" t="s">
        <v>1634</v>
      </c>
      <c r="Q19" s="14" t="s">
        <v>1628</v>
      </c>
      <c r="R19" s="14" t="s">
        <v>1634</v>
      </c>
      <c r="S19" s="14" t="s">
        <v>1634</v>
      </c>
      <c r="T19" s="15" t="s">
        <v>1751</v>
      </c>
      <c r="U19" s="15" t="s">
        <v>1752</v>
      </c>
    </row>
    <row r="20" spans="1:21" ht="108.5">
      <c r="A20" s="13" t="str">
        <f>A19</f>
        <v>Предпринимательство</v>
      </c>
      <c r="B20" s="13" t="s">
        <v>1082</v>
      </c>
      <c r="C20" s="19" t="s">
        <v>1656</v>
      </c>
      <c r="D20" s="13" t="s">
        <v>1161</v>
      </c>
      <c r="E20" s="41" t="str">
        <f>VLOOKUP(F20,'Справочник валидация'!$AA$1:$AB$487,2,0)</f>
        <v>38.02.01</v>
      </c>
      <c r="F20" s="13" t="s">
        <v>1563</v>
      </c>
      <c r="G20" s="43" t="s">
        <v>1634</v>
      </c>
      <c r="H20" s="44" t="s">
        <v>1735</v>
      </c>
      <c r="I20" s="16" t="s">
        <v>1739</v>
      </c>
      <c r="J20" s="14" t="s">
        <v>1634</v>
      </c>
      <c r="K20" s="14" t="s">
        <v>1628</v>
      </c>
      <c r="L20" s="14" t="s">
        <v>1628</v>
      </c>
      <c r="M20" s="14" t="s">
        <v>1634</v>
      </c>
      <c r="N20" s="14" t="s">
        <v>1628</v>
      </c>
      <c r="O20" s="14" t="s">
        <v>1634</v>
      </c>
      <c r="P20" s="14" t="s">
        <v>1634</v>
      </c>
      <c r="Q20" s="14" t="s">
        <v>1628</v>
      </c>
      <c r="R20" s="14" t="s">
        <v>1634</v>
      </c>
      <c r="S20" s="14" t="s">
        <v>1634</v>
      </c>
      <c r="T20" s="15" t="s">
        <v>1751</v>
      </c>
      <c r="U20" s="15" t="s">
        <v>1752</v>
      </c>
    </row>
    <row r="21" spans="1:21" ht="139.5">
      <c r="A21" s="13" t="str">
        <f>A20</f>
        <v>Предпринимательство</v>
      </c>
      <c r="B21" s="13" t="s">
        <v>1082</v>
      </c>
      <c r="C21" s="19" t="s">
        <v>1656</v>
      </c>
      <c r="D21" s="13" t="s">
        <v>1161</v>
      </c>
      <c r="E21" s="41" t="str">
        <f>VLOOKUP(F21,'Справочник валидация'!$AA$1:$AB$487,2,0)</f>
        <v>38.02.01</v>
      </c>
      <c r="F21" s="13" t="s">
        <v>1563</v>
      </c>
      <c r="G21" s="43" t="s">
        <v>1634</v>
      </c>
      <c r="H21" s="44" t="s">
        <v>1735</v>
      </c>
      <c r="I21" s="16" t="s">
        <v>1753</v>
      </c>
      <c r="J21" s="14" t="s">
        <v>1634</v>
      </c>
      <c r="K21" s="14" t="s">
        <v>1628</v>
      </c>
      <c r="L21" s="14" t="s">
        <v>1634</v>
      </c>
      <c r="M21" s="14" t="s">
        <v>1634</v>
      </c>
      <c r="N21" s="14" t="s">
        <v>1628</v>
      </c>
      <c r="O21" s="14" t="s">
        <v>1634</v>
      </c>
      <c r="P21" s="14" t="s">
        <v>1634</v>
      </c>
      <c r="Q21" s="14" t="s">
        <v>1628</v>
      </c>
      <c r="R21" s="14" t="s">
        <v>1634</v>
      </c>
      <c r="S21" s="14" t="s">
        <v>1634</v>
      </c>
      <c r="T21" s="15" t="s">
        <v>1751</v>
      </c>
      <c r="U21" s="15" t="s">
        <v>1752</v>
      </c>
    </row>
    <row r="22" spans="1:21" ht="77.5">
      <c r="A22" s="13" t="str">
        <f>A20</f>
        <v>Предпринимательство</v>
      </c>
      <c r="B22" s="13" t="s">
        <v>1082</v>
      </c>
      <c r="C22" s="19" t="s">
        <v>1656</v>
      </c>
      <c r="D22" s="13" t="s">
        <v>1161</v>
      </c>
      <c r="E22" s="41" t="str">
        <f>VLOOKUP(F22,'Справочник валидация'!$AA$1:$AB$487,2,0)</f>
        <v>38.02.01</v>
      </c>
      <c r="F22" s="13" t="s">
        <v>1563</v>
      </c>
      <c r="G22" s="43" t="s">
        <v>1634</v>
      </c>
      <c r="H22" s="44" t="s">
        <v>1736</v>
      </c>
      <c r="I22" s="16" t="s">
        <v>1740</v>
      </c>
      <c r="J22" s="14" t="s">
        <v>1634</v>
      </c>
      <c r="K22" s="14" t="s">
        <v>1628</v>
      </c>
      <c r="L22" s="14" t="s">
        <v>1634</v>
      </c>
      <c r="M22" s="14" t="s">
        <v>1634</v>
      </c>
      <c r="N22" s="14" t="s">
        <v>1628</v>
      </c>
      <c r="O22" s="14" t="s">
        <v>1634</v>
      </c>
      <c r="P22" s="14" t="s">
        <v>1634</v>
      </c>
      <c r="Q22" s="14" t="s">
        <v>1628</v>
      </c>
      <c r="R22" s="14" t="s">
        <v>1634</v>
      </c>
      <c r="S22" s="14" t="s">
        <v>1634</v>
      </c>
      <c r="T22" s="15" t="s">
        <v>1751</v>
      </c>
      <c r="U22" s="15" t="s">
        <v>1752</v>
      </c>
    </row>
    <row r="23" spans="1:21" ht="170.5">
      <c r="A23" s="13" t="str">
        <f>A21</f>
        <v>Предпринимательство</v>
      </c>
      <c r="B23" s="13" t="s">
        <v>1082</v>
      </c>
      <c r="C23" s="19" t="s">
        <v>1656</v>
      </c>
      <c r="D23" s="13" t="s">
        <v>1161</v>
      </c>
      <c r="E23" s="41" t="str">
        <f>VLOOKUP(F23,'Справочник валидация'!$AA$1:$AB$487,2,0)</f>
        <v>38.02.01</v>
      </c>
      <c r="F23" s="13" t="s">
        <v>1563</v>
      </c>
      <c r="G23" s="43" t="s">
        <v>1634</v>
      </c>
      <c r="H23" s="44" t="s">
        <v>1736</v>
      </c>
      <c r="I23" s="16" t="s">
        <v>1741</v>
      </c>
      <c r="J23" s="14" t="s">
        <v>1634</v>
      </c>
      <c r="K23" s="14" t="s">
        <v>1628</v>
      </c>
      <c r="L23" s="14" t="s">
        <v>1634</v>
      </c>
      <c r="M23" s="14" t="s">
        <v>1634</v>
      </c>
      <c r="N23" s="14" t="s">
        <v>1628</v>
      </c>
      <c r="O23" s="14" t="s">
        <v>1634</v>
      </c>
      <c r="P23" s="14" t="s">
        <v>1634</v>
      </c>
      <c r="Q23" s="14" t="s">
        <v>1628</v>
      </c>
      <c r="R23" s="14" t="s">
        <v>1634</v>
      </c>
      <c r="S23" s="14" t="s">
        <v>1634</v>
      </c>
      <c r="T23" s="15" t="s">
        <v>1751</v>
      </c>
      <c r="U23" s="15" t="s">
        <v>1752</v>
      </c>
    </row>
    <row r="24" spans="1:21" ht="77.5">
      <c r="A24" s="13" t="str">
        <f t="shared" si="0"/>
        <v>Предпринимательство</v>
      </c>
      <c r="B24" s="13" t="s">
        <v>1082</v>
      </c>
      <c r="C24" s="19" t="s">
        <v>1656</v>
      </c>
      <c r="D24" s="13" t="s">
        <v>1161</v>
      </c>
      <c r="E24" s="41" t="str">
        <f>VLOOKUP(F24,'Справочник валидация'!$AA$1:$AB$487,2,0)</f>
        <v>38.02.01</v>
      </c>
      <c r="F24" s="13" t="s">
        <v>1563</v>
      </c>
      <c r="G24" s="43" t="s">
        <v>1634</v>
      </c>
      <c r="H24" s="44" t="s">
        <v>1736</v>
      </c>
      <c r="I24" s="16" t="s">
        <v>1742</v>
      </c>
      <c r="J24" s="14" t="s">
        <v>1628</v>
      </c>
      <c r="K24" s="14" t="s">
        <v>1628</v>
      </c>
      <c r="L24" s="14" t="s">
        <v>1628</v>
      </c>
      <c r="M24" s="14" t="s">
        <v>1634</v>
      </c>
      <c r="N24" s="14" t="s">
        <v>1628</v>
      </c>
      <c r="O24" s="14" t="s">
        <v>1628</v>
      </c>
      <c r="P24" s="14" t="s">
        <v>1634</v>
      </c>
      <c r="Q24" s="14" t="s">
        <v>1628</v>
      </c>
      <c r="R24" s="14" t="s">
        <v>1634</v>
      </c>
      <c r="S24" s="14" t="s">
        <v>1634</v>
      </c>
      <c r="T24" s="15" t="s">
        <v>1751</v>
      </c>
      <c r="U24" s="15" t="s">
        <v>1752</v>
      </c>
    </row>
    <row r="25" spans="1:21" ht="108.5">
      <c r="A25" s="13" t="str">
        <f t="shared" si="0"/>
        <v>Предпринимательство</v>
      </c>
      <c r="B25" s="13" t="s">
        <v>1082</v>
      </c>
      <c r="C25" s="19" t="s">
        <v>1656</v>
      </c>
      <c r="D25" s="13" t="s">
        <v>1161</v>
      </c>
      <c r="E25" s="41" t="str">
        <f>VLOOKUP(F25,'Справочник валидация'!$AA$1:$AB$487,2,0)</f>
        <v>38.02.01</v>
      </c>
      <c r="F25" s="13" t="s">
        <v>1563</v>
      </c>
      <c r="G25" s="43" t="s">
        <v>1634</v>
      </c>
      <c r="H25" s="44" t="s">
        <v>1736</v>
      </c>
      <c r="I25" s="16" t="s">
        <v>1743</v>
      </c>
      <c r="J25" s="14" t="s">
        <v>1628</v>
      </c>
      <c r="K25" s="14" t="s">
        <v>1628</v>
      </c>
      <c r="L25" s="14" t="s">
        <v>1634</v>
      </c>
      <c r="M25" s="14" t="s">
        <v>1634</v>
      </c>
      <c r="N25" s="14" t="s">
        <v>1628</v>
      </c>
      <c r="O25" s="14" t="s">
        <v>1628</v>
      </c>
      <c r="P25" s="14" t="s">
        <v>1634</v>
      </c>
      <c r="Q25" s="14" t="s">
        <v>1628</v>
      </c>
      <c r="R25" s="14" t="s">
        <v>1634</v>
      </c>
      <c r="S25" s="14" t="s">
        <v>1634</v>
      </c>
      <c r="T25" s="15" t="s">
        <v>1751</v>
      </c>
      <c r="U25" s="15" t="s">
        <v>1752</v>
      </c>
    </row>
    <row r="26" spans="1:21" ht="77.5">
      <c r="A26" s="13" t="str">
        <f t="shared" si="0"/>
        <v>Предпринимательство</v>
      </c>
      <c r="B26" s="13" t="s">
        <v>1082</v>
      </c>
      <c r="C26" s="19" t="s">
        <v>1656</v>
      </c>
      <c r="D26" s="13" t="s">
        <v>1161</v>
      </c>
      <c r="E26" s="41" t="str">
        <f>VLOOKUP(F26,'Справочник валидация'!$AA$1:$AB$487,2,0)</f>
        <v>38.02.01</v>
      </c>
      <c r="F26" s="13" t="s">
        <v>1563</v>
      </c>
      <c r="G26" s="43" t="s">
        <v>1634</v>
      </c>
      <c r="H26" s="44" t="s">
        <v>1736</v>
      </c>
      <c r="I26" s="16" t="s">
        <v>1744</v>
      </c>
      <c r="J26" s="14" t="s">
        <v>1628</v>
      </c>
      <c r="K26" s="14" t="s">
        <v>1628</v>
      </c>
      <c r="L26" s="14" t="s">
        <v>1628</v>
      </c>
      <c r="M26" s="14" t="s">
        <v>1634</v>
      </c>
      <c r="N26" s="14" t="s">
        <v>1628</v>
      </c>
      <c r="O26" s="14" t="s">
        <v>1628</v>
      </c>
      <c r="P26" s="14" t="s">
        <v>1628</v>
      </c>
      <c r="Q26" s="14" t="s">
        <v>1628</v>
      </c>
      <c r="R26" s="14" t="s">
        <v>1628</v>
      </c>
      <c r="S26" s="14" t="s">
        <v>1634</v>
      </c>
      <c r="T26" s="15" t="s">
        <v>1751</v>
      </c>
      <c r="U26" s="15" t="s">
        <v>1752</v>
      </c>
    </row>
    <row r="27" spans="1:21" ht="124">
      <c r="A27" s="13" t="str">
        <f>A16</f>
        <v>Предпринимательство</v>
      </c>
      <c r="B27" s="13" t="s">
        <v>1082</v>
      </c>
      <c r="C27" s="19" t="s">
        <v>1656</v>
      </c>
      <c r="D27" s="13" t="s">
        <v>37</v>
      </c>
      <c r="E27" s="41" t="str">
        <f>VLOOKUP(F27,'Справочник валидация'!$AA$1:$AB$487,2,0)</f>
        <v>38.02.01</v>
      </c>
      <c r="F27" s="13" t="s">
        <v>1563</v>
      </c>
      <c r="G27" s="43" t="s">
        <v>1634</v>
      </c>
      <c r="H27" s="15" t="s">
        <v>1648</v>
      </c>
      <c r="I27" s="15" t="s">
        <v>1654</v>
      </c>
      <c r="J27" s="14" t="s">
        <v>1634</v>
      </c>
      <c r="K27" s="14" t="s">
        <v>1628</v>
      </c>
      <c r="L27" s="14" t="s">
        <v>1634</v>
      </c>
      <c r="M27" s="14" t="s">
        <v>1634</v>
      </c>
      <c r="N27" s="14" t="s">
        <v>1628</v>
      </c>
      <c r="O27" s="14" t="s">
        <v>1628</v>
      </c>
      <c r="P27" s="14" t="s">
        <v>1634</v>
      </c>
      <c r="Q27" s="14" t="s">
        <v>1634</v>
      </c>
      <c r="R27" s="14" t="s">
        <v>1634</v>
      </c>
      <c r="S27" s="14" t="s">
        <v>1634</v>
      </c>
      <c r="T27" s="16" t="s">
        <v>1634</v>
      </c>
      <c r="U27" s="15" t="s">
        <v>1634</v>
      </c>
    </row>
    <row r="28" spans="1:21" ht="77.5">
      <c r="A28" s="13" t="str">
        <f t="shared" si="0"/>
        <v>Предпринимательство</v>
      </c>
      <c r="B28" s="13" t="s">
        <v>1082</v>
      </c>
      <c r="C28" s="19" t="s">
        <v>1656</v>
      </c>
      <c r="D28" s="13" t="s">
        <v>37</v>
      </c>
      <c r="E28" s="41" t="str">
        <f>VLOOKUP(F28,'Справочник валидация'!$AA$1:$AB$487,2,0)</f>
        <v>38.02.01</v>
      </c>
      <c r="F28" s="13" t="s">
        <v>1563</v>
      </c>
      <c r="G28" s="43" t="s">
        <v>1634</v>
      </c>
      <c r="H28" s="15" t="s">
        <v>1648</v>
      </c>
      <c r="I28" s="15" t="s">
        <v>1655</v>
      </c>
      <c r="J28" s="14" t="s">
        <v>1628</v>
      </c>
      <c r="K28" s="14" t="s">
        <v>1634</v>
      </c>
      <c r="L28" s="14" t="s">
        <v>1634</v>
      </c>
      <c r="M28" s="14" t="s">
        <v>1634</v>
      </c>
      <c r="N28" s="14" t="s">
        <v>1628</v>
      </c>
      <c r="O28" s="14" t="s">
        <v>1634</v>
      </c>
      <c r="P28" s="14" t="s">
        <v>1634</v>
      </c>
      <c r="Q28" s="14" t="s">
        <v>1628</v>
      </c>
      <c r="R28" s="14" t="s">
        <v>1634</v>
      </c>
      <c r="S28" s="14" t="s">
        <v>1634</v>
      </c>
      <c r="T28" s="16" t="s">
        <v>1634</v>
      </c>
      <c r="U28" s="15" t="s">
        <v>1634</v>
      </c>
    </row>
    <row r="29" spans="1:21" ht="93">
      <c r="A29" s="13" t="str">
        <f>A28</f>
        <v>Предпринимательство</v>
      </c>
      <c r="B29" s="13" t="s">
        <v>1082</v>
      </c>
      <c r="C29" s="19" t="s">
        <v>1656</v>
      </c>
      <c r="D29" s="13" t="s">
        <v>1161</v>
      </c>
      <c r="E29" s="41" t="str">
        <f>VLOOKUP(F29,'Справочник валидация'!$AA$1:$AB$487,2,0)</f>
        <v>38.02.06</v>
      </c>
      <c r="F29" s="13" t="s">
        <v>646</v>
      </c>
      <c r="G29" s="43" t="s">
        <v>1634</v>
      </c>
      <c r="H29" s="15" t="s">
        <v>1657</v>
      </c>
      <c r="I29" s="15" t="s">
        <v>1658</v>
      </c>
      <c r="J29" s="14" t="s">
        <v>1634</v>
      </c>
      <c r="K29" s="14" t="s">
        <v>1628</v>
      </c>
      <c r="L29" s="14" t="s">
        <v>1628</v>
      </c>
      <c r="M29" s="14" t="s">
        <v>1634</v>
      </c>
      <c r="N29" s="14" t="s">
        <v>1628</v>
      </c>
      <c r="O29" s="14" t="s">
        <v>1634</v>
      </c>
      <c r="P29" s="14" t="s">
        <v>1634</v>
      </c>
      <c r="Q29" s="14" t="s">
        <v>1634</v>
      </c>
      <c r="R29" s="14" t="s">
        <v>1628</v>
      </c>
      <c r="S29" s="14" t="s">
        <v>1634</v>
      </c>
      <c r="T29" s="16" t="s">
        <v>1634</v>
      </c>
      <c r="U29" s="16" t="s">
        <v>1634</v>
      </c>
    </row>
    <row r="30" spans="1:21" ht="124">
      <c r="A30" s="13" t="str">
        <f t="shared" si="0"/>
        <v>Предпринимательство</v>
      </c>
      <c r="B30" s="13" t="s">
        <v>1082</v>
      </c>
      <c r="C30" s="19" t="s">
        <v>1656</v>
      </c>
      <c r="D30" s="13" t="s">
        <v>1161</v>
      </c>
      <c r="E30" s="41" t="str">
        <f>VLOOKUP(F30,'Справочник валидация'!$AA$1:$AB$487,2,0)</f>
        <v>38.02.06</v>
      </c>
      <c r="F30" s="13" t="s">
        <v>646</v>
      </c>
      <c r="G30" s="43" t="s">
        <v>1634</v>
      </c>
      <c r="H30" s="15" t="s">
        <v>1657</v>
      </c>
      <c r="I30" s="15" t="s">
        <v>1659</v>
      </c>
      <c r="J30" s="14" t="s">
        <v>1628</v>
      </c>
      <c r="K30" s="14" t="s">
        <v>1628</v>
      </c>
      <c r="L30" s="14" t="s">
        <v>1628</v>
      </c>
      <c r="M30" s="14" t="s">
        <v>1634</v>
      </c>
      <c r="N30" s="14" t="s">
        <v>1628</v>
      </c>
      <c r="O30" s="14" t="s">
        <v>1634</v>
      </c>
      <c r="P30" s="14" t="s">
        <v>1634</v>
      </c>
      <c r="Q30" s="14" t="s">
        <v>1628</v>
      </c>
      <c r="R30" s="14" t="s">
        <v>1634</v>
      </c>
      <c r="S30" s="14" t="s">
        <v>1634</v>
      </c>
      <c r="T30" s="16" t="s">
        <v>1634</v>
      </c>
      <c r="U30" s="16" t="s">
        <v>1634</v>
      </c>
    </row>
    <row r="31" spans="1:21" ht="93">
      <c r="A31" s="13" t="str">
        <f t="shared" si="0"/>
        <v>Предпринимательство</v>
      </c>
      <c r="B31" s="13" t="s">
        <v>1082</v>
      </c>
      <c r="C31" s="19" t="s">
        <v>1656</v>
      </c>
      <c r="D31" s="13" t="s">
        <v>1161</v>
      </c>
      <c r="E31" s="41" t="str">
        <f>VLOOKUP(F31,'Справочник валидация'!$AA$1:$AB$487,2,0)</f>
        <v>38.02.06</v>
      </c>
      <c r="F31" s="13" t="s">
        <v>646</v>
      </c>
      <c r="G31" s="43" t="s">
        <v>1634</v>
      </c>
      <c r="H31" s="15" t="s">
        <v>1660</v>
      </c>
      <c r="I31" s="15" t="s">
        <v>1661</v>
      </c>
      <c r="J31" s="14" t="s">
        <v>1628</v>
      </c>
      <c r="K31" s="14" t="s">
        <v>1628</v>
      </c>
      <c r="L31" s="14" t="s">
        <v>1628</v>
      </c>
      <c r="M31" s="14" t="s">
        <v>1628</v>
      </c>
      <c r="N31" s="14" t="s">
        <v>1634</v>
      </c>
      <c r="O31" s="14" t="s">
        <v>1628</v>
      </c>
      <c r="P31" s="14" t="s">
        <v>1628</v>
      </c>
      <c r="Q31" s="14" t="s">
        <v>1628</v>
      </c>
      <c r="R31" s="14" t="s">
        <v>1628</v>
      </c>
      <c r="S31" s="14" t="s">
        <v>1634</v>
      </c>
      <c r="T31" s="16" t="s">
        <v>1634</v>
      </c>
      <c r="U31" s="16" t="s">
        <v>1634</v>
      </c>
    </row>
    <row r="32" spans="1:21" ht="93">
      <c r="A32" s="13" t="str">
        <f t="shared" si="0"/>
        <v>Предпринимательство</v>
      </c>
      <c r="B32" s="13" t="s">
        <v>1082</v>
      </c>
      <c r="C32" s="19" t="s">
        <v>1656</v>
      </c>
      <c r="D32" s="13" t="s">
        <v>1161</v>
      </c>
      <c r="E32" s="41" t="str">
        <f>VLOOKUP(F32,'Справочник валидация'!$AA$1:$AB$487,2,0)</f>
        <v>38.02.06</v>
      </c>
      <c r="F32" s="13" t="s">
        <v>646</v>
      </c>
      <c r="G32" s="43" t="s">
        <v>1634</v>
      </c>
      <c r="H32" s="15" t="s">
        <v>1660</v>
      </c>
      <c r="I32" s="15" t="s">
        <v>1662</v>
      </c>
      <c r="J32" s="14" t="s">
        <v>1628</v>
      </c>
      <c r="K32" s="14" t="s">
        <v>1628</v>
      </c>
      <c r="L32" s="14" t="s">
        <v>1628</v>
      </c>
      <c r="M32" s="14" t="s">
        <v>1628</v>
      </c>
      <c r="N32" s="14" t="s">
        <v>1634</v>
      </c>
      <c r="O32" s="14" t="s">
        <v>1628</v>
      </c>
      <c r="P32" s="14" t="s">
        <v>1634</v>
      </c>
      <c r="Q32" s="14" t="s">
        <v>1628</v>
      </c>
      <c r="R32" s="14" t="s">
        <v>1628</v>
      </c>
      <c r="S32" s="14" t="s">
        <v>1634</v>
      </c>
      <c r="T32" s="16" t="s">
        <v>1634</v>
      </c>
      <c r="U32" s="16" t="s">
        <v>1634</v>
      </c>
    </row>
    <row r="33" spans="1:21" ht="77.5">
      <c r="A33" s="13" t="str">
        <f t="shared" si="0"/>
        <v>Предпринимательство</v>
      </c>
      <c r="B33" s="13" t="s">
        <v>1083</v>
      </c>
      <c r="C33" s="19" t="s">
        <v>1656</v>
      </c>
      <c r="D33" s="13" t="s">
        <v>1161</v>
      </c>
      <c r="E33" s="41" t="str">
        <f>VLOOKUP(F33,'Справочник валидация'!$AA$1:$AB$487,2,0)</f>
        <v>38.02.05</v>
      </c>
      <c r="F33" s="13" t="s">
        <v>1567</v>
      </c>
      <c r="G33" s="43" t="s">
        <v>1634</v>
      </c>
      <c r="H33" s="15" t="s">
        <v>1663</v>
      </c>
      <c r="I33" s="15" t="s">
        <v>1664</v>
      </c>
      <c r="J33" s="14" t="s">
        <v>1628</v>
      </c>
      <c r="K33" s="14" t="s">
        <v>1634</v>
      </c>
      <c r="L33" s="14" t="s">
        <v>1628</v>
      </c>
      <c r="M33" s="14" t="s">
        <v>1628</v>
      </c>
      <c r="N33" s="14" t="s">
        <v>1634</v>
      </c>
      <c r="O33" s="14" t="s">
        <v>1634</v>
      </c>
      <c r="P33" s="14" t="s">
        <v>1634</v>
      </c>
      <c r="Q33" s="14" t="s">
        <v>1628</v>
      </c>
      <c r="R33" s="14" t="s">
        <v>1634</v>
      </c>
      <c r="S33" s="14" t="s">
        <v>1634</v>
      </c>
      <c r="T33" s="16" t="s">
        <v>1634</v>
      </c>
      <c r="U33" s="16" t="s">
        <v>1634</v>
      </c>
    </row>
    <row r="34" spans="1:21" ht="77.5">
      <c r="A34" s="13" t="str">
        <f t="shared" si="0"/>
        <v>Предпринимательство</v>
      </c>
      <c r="B34" s="13" t="s">
        <v>1083</v>
      </c>
      <c r="C34" s="19" t="s">
        <v>1656</v>
      </c>
      <c r="D34" s="13" t="s">
        <v>1161</v>
      </c>
      <c r="E34" s="41" t="str">
        <f>VLOOKUP(F34,'Справочник валидация'!$AA$1:$AB$487,2,0)</f>
        <v>38.02.05</v>
      </c>
      <c r="F34" s="13" t="s">
        <v>1567</v>
      </c>
      <c r="G34" s="43" t="s">
        <v>1634</v>
      </c>
      <c r="H34" s="15" t="s">
        <v>1663</v>
      </c>
      <c r="I34" s="15" t="s">
        <v>1665</v>
      </c>
      <c r="J34" s="14" t="s">
        <v>1634</v>
      </c>
      <c r="K34" s="14" t="s">
        <v>1628</v>
      </c>
      <c r="L34" s="14" t="s">
        <v>1634</v>
      </c>
      <c r="M34" s="14" t="s">
        <v>1634</v>
      </c>
      <c r="N34" s="14" t="s">
        <v>1628</v>
      </c>
      <c r="O34" s="14" t="s">
        <v>1634</v>
      </c>
      <c r="P34" s="14" t="s">
        <v>1634</v>
      </c>
      <c r="Q34" s="14" t="s">
        <v>1628</v>
      </c>
      <c r="R34" s="14" t="s">
        <v>1634</v>
      </c>
      <c r="S34" s="14" t="s">
        <v>1634</v>
      </c>
      <c r="T34" s="16" t="s">
        <v>1634</v>
      </c>
      <c r="U34" s="16" t="s">
        <v>1634</v>
      </c>
    </row>
    <row r="35" spans="1:21" ht="77.5">
      <c r="A35" s="13" t="str">
        <f t="shared" si="0"/>
        <v>Предпринимательство</v>
      </c>
      <c r="B35" s="13" t="s">
        <v>1083</v>
      </c>
      <c r="C35" s="19" t="s">
        <v>1656</v>
      </c>
      <c r="D35" s="13" t="s">
        <v>1161</v>
      </c>
      <c r="E35" s="41" t="str">
        <f>VLOOKUP(F35,'Справочник валидация'!$AA$1:$AB$487,2,0)</f>
        <v>38.02.05</v>
      </c>
      <c r="F35" s="13" t="s">
        <v>1567</v>
      </c>
      <c r="G35" s="43" t="s">
        <v>1634</v>
      </c>
      <c r="H35" s="15" t="s">
        <v>1663</v>
      </c>
      <c r="I35" s="15" t="s">
        <v>1666</v>
      </c>
      <c r="J35" s="14" t="s">
        <v>1634</v>
      </c>
      <c r="K35" s="14" t="s">
        <v>1628</v>
      </c>
      <c r="L35" s="14" t="s">
        <v>1634</v>
      </c>
      <c r="M35" s="14" t="s">
        <v>1628</v>
      </c>
      <c r="N35" s="14" t="s">
        <v>1628</v>
      </c>
      <c r="O35" s="14" t="s">
        <v>1634</v>
      </c>
      <c r="P35" s="14" t="s">
        <v>1634</v>
      </c>
      <c r="Q35" s="14" t="s">
        <v>1628</v>
      </c>
      <c r="R35" s="14" t="s">
        <v>1634</v>
      </c>
      <c r="S35" s="14" t="s">
        <v>1634</v>
      </c>
      <c r="T35" s="16" t="s">
        <v>1634</v>
      </c>
      <c r="U35" s="16" t="s">
        <v>1634</v>
      </c>
    </row>
    <row r="36" spans="1:21" ht="77.5">
      <c r="A36" s="13" t="str">
        <f t="shared" si="0"/>
        <v>Предпринимательство</v>
      </c>
      <c r="B36" s="13" t="s">
        <v>1083</v>
      </c>
      <c r="C36" s="19" t="s">
        <v>1656</v>
      </c>
      <c r="D36" s="13" t="s">
        <v>1161</v>
      </c>
      <c r="E36" s="41" t="str">
        <f>VLOOKUP(F36,'Справочник валидация'!$AA$1:$AB$487,2,0)</f>
        <v>38.02.05</v>
      </c>
      <c r="F36" s="13" t="s">
        <v>1567</v>
      </c>
      <c r="G36" s="43" t="s">
        <v>1634</v>
      </c>
      <c r="H36" s="15" t="s">
        <v>1663</v>
      </c>
      <c r="I36" s="15" t="s">
        <v>1667</v>
      </c>
      <c r="J36" s="14" t="s">
        <v>1634</v>
      </c>
      <c r="K36" s="14" t="s">
        <v>1634</v>
      </c>
      <c r="L36" s="14" t="s">
        <v>1628</v>
      </c>
      <c r="M36" s="14" t="s">
        <v>1634</v>
      </c>
      <c r="N36" s="14" t="s">
        <v>1628</v>
      </c>
      <c r="O36" s="14" t="s">
        <v>1634</v>
      </c>
      <c r="P36" s="14" t="s">
        <v>1634</v>
      </c>
      <c r="Q36" s="14" t="s">
        <v>1628</v>
      </c>
      <c r="R36" s="14" t="s">
        <v>1634</v>
      </c>
      <c r="S36" s="14" t="s">
        <v>1634</v>
      </c>
      <c r="T36" s="16" t="s">
        <v>1634</v>
      </c>
      <c r="U36" s="16" t="s">
        <v>1634</v>
      </c>
    </row>
    <row r="37" spans="1:21" ht="77.5">
      <c r="A37" s="13" t="str">
        <f t="shared" si="0"/>
        <v>Предпринимательство</v>
      </c>
      <c r="B37" s="13" t="s">
        <v>1083</v>
      </c>
      <c r="C37" s="19" t="s">
        <v>1656</v>
      </c>
      <c r="D37" s="13" t="s">
        <v>1161</v>
      </c>
      <c r="E37" s="41" t="str">
        <f>VLOOKUP(F37,'Справочник валидация'!$AA$1:$AB$487,2,0)</f>
        <v>38.02.05</v>
      </c>
      <c r="F37" s="13" t="s">
        <v>1567</v>
      </c>
      <c r="G37" s="43" t="s">
        <v>1634</v>
      </c>
      <c r="H37" s="15" t="s">
        <v>1668</v>
      </c>
      <c r="I37" s="15" t="s">
        <v>1669</v>
      </c>
      <c r="J37" s="14" t="s">
        <v>1628</v>
      </c>
      <c r="K37" s="14" t="s">
        <v>1634</v>
      </c>
      <c r="L37" s="14" t="s">
        <v>1634</v>
      </c>
      <c r="M37" s="14" t="s">
        <v>1634</v>
      </c>
      <c r="N37" s="14" t="s">
        <v>1628</v>
      </c>
      <c r="O37" s="14" t="s">
        <v>1628</v>
      </c>
      <c r="P37" s="14" t="s">
        <v>1634</v>
      </c>
      <c r="Q37" s="14" t="s">
        <v>1628</v>
      </c>
      <c r="R37" s="14" t="s">
        <v>1634</v>
      </c>
      <c r="S37" s="14" t="s">
        <v>1634</v>
      </c>
      <c r="T37" s="16" t="s">
        <v>1634</v>
      </c>
      <c r="U37" s="16" t="s">
        <v>1634</v>
      </c>
    </row>
    <row r="38" spans="1:21" ht="77.5">
      <c r="A38" s="13" t="str">
        <f t="shared" si="0"/>
        <v>Предпринимательство</v>
      </c>
      <c r="B38" s="13" t="s">
        <v>1083</v>
      </c>
      <c r="C38" s="19" t="s">
        <v>1656</v>
      </c>
      <c r="D38" s="13" t="s">
        <v>1161</v>
      </c>
      <c r="E38" s="41" t="str">
        <f>VLOOKUP(F38,'Справочник валидация'!$AA$1:$AB$487,2,0)</f>
        <v>38.02.05</v>
      </c>
      <c r="F38" s="13" t="s">
        <v>1567</v>
      </c>
      <c r="G38" s="43" t="s">
        <v>1634</v>
      </c>
      <c r="H38" s="15" t="s">
        <v>1668</v>
      </c>
      <c r="I38" s="15" t="s">
        <v>1670</v>
      </c>
      <c r="J38" s="14" t="s">
        <v>1634</v>
      </c>
      <c r="K38" s="14" t="s">
        <v>1628</v>
      </c>
      <c r="L38" s="14" t="s">
        <v>1634</v>
      </c>
      <c r="M38" s="14" t="s">
        <v>1634</v>
      </c>
      <c r="N38" s="14" t="s">
        <v>1634</v>
      </c>
      <c r="O38" s="14" t="s">
        <v>1634</v>
      </c>
      <c r="P38" s="14" t="s">
        <v>1634</v>
      </c>
      <c r="Q38" s="14" t="s">
        <v>1628</v>
      </c>
      <c r="R38" s="14" t="s">
        <v>1634</v>
      </c>
      <c r="S38" s="14" t="s">
        <v>1634</v>
      </c>
      <c r="T38" s="16" t="s">
        <v>1634</v>
      </c>
      <c r="U38" s="16" t="s">
        <v>1634</v>
      </c>
    </row>
    <row r="39" spans="1:21" ht="77.5">
      <c r="A39" s="13" t="str">
        <f t="shared" si="0"/>
        <v>Предпринимательство</v>
      </c>
      <c r="B39" s="13" t="s">
        <v>1083</v>
      </c>
      <c r="C39" s="19" t="s">
        <v>1656</v>
      </c>
      <c r="D39" s="13" t="s">
        <v>1161</v>
      </c>
      <c r="E39" s="41" t="str">
        <f>VLOOKUP(F39,'Справочник валидация'!$AA$1:$AB$487,2,0)</f>
        <v>38.02.05</v>
      </c>
      <c r="F39" s="13" t="s">
        <v>1567</v>
      </c>
      <c r="G39" s="43" t="s">
        <v>1634</v>
      </c>
      <c r="H39" s="15" t="s">
        <v>1671</v>
      </c>
      <c r="I39" s="15" t="s">
        <v>1672</v>
      </c>
      <c r="J39" s="14" t="s">
        <v>1628</v>
      </c>
      <c r="K39" s="14" t="s">
        <v>1634</v>
      </c>
      <c r="L39" s="14" t="s">
        <v>1628</v>
      </c>
      <c r="M39" s="14" t="s">
        <v>1628</v>
      </c>
      <c r="N39" s="14" t="s">
        <v>1634</v>
      </c>
      <c r="O39" s="14" t="s">
        <v>1628</v>
      </c>
      <c r="P39" s="14" t="s">
        <v>1634</v>
      </c>
      <c r="Q39" s="14" t="s">
        <v>1628</v>
      </c>
      <c r="R39" s="14" t="s">
        <v>1628</v>
      </c>
      <c r="S39" s="14" t="s">
        <v>1634</v>
      </c>
      <c r="T39" s="16" t="s">
        <v>1634</v>
      </c>
      <c r="U39" s="16" t="s">
        <v>1634</v>
      </c>
    </row>
    <row r="40" spans="1:21" ht="77.5">
      <c r="A40" s="13" t="str">
        <f t="shared" si="0"/>
        <v>Предпринимательство</v>
      </c>
      <c r="B40" s="13" t="s">
        <v>1083</v>
      </c>
      <c r="C40" s="19" t="s">
        <v>1656</v>
      </c>
      <c r="D40" s="13" t="s">
        <v>1161</v>
      </c>
      <c r="E40" s="41" t="str">
        <f>VLOOKUP(F40,'Справочник валидация'!$AA$1:$AB$487,2,0)</f>
        <v>38.02.05</v>
      </c>
      <c r="F40" s="13" t="s">
        <v>1567</v>
      </c>
      <c r="G40" s="43" t="s">
        <v>1634</v>
      </c>
      <c r="H40" s="15" t="s">
        <v>1671</v>
      </c>
      <c r="I40" s="15" t="s">
        <v>1673</v>
      </c>
      <c r="J40" s="14" t="s">
        <v>1634</v>
      </c>
      <c r="K40" s="14" t="s">
        <v>1634</v>
      </c>
      <c r="L40" s="14" t="s">
        <v>1634</v>
      </c>
      <c r="M40" s="14" t="s">
        <v>1634</v>
      </c>
      <c r="N40" s="14" t="s">
        <v>1628</v>
      </c>
      <c r="O40" s="14" t="s">
        <v>1634</v>
      </c>
      <c r="P40" s="14" t="s">
        <v>1628</v>
      </c>
      <c r="Q40" s="14" t="s">
        <v>1628</v>
      </c>
      <c r="R40" s="14" t="s">
        <v>1634</v>
      </c>
      <c r="S40" s="14" t="s">
        <v>1634</v>
      </c>
      <c r="T40" s="16" t="s">
        <v>1634</v>
      </c>
      <c r="U40" s="16" t="s">
        <v>1634</v>
      </c>
    </row>
    <row r="41" spans="1:21" ht="77.5">
      <c r="A41" s="13" t="str">
        <f t="shared" si="0"/>
        <v>Предпринимательство</v>
      </c>
      <c r="B41" s="13" t="s">
        <v>1083</v>
      </c>
      <c r="C41" s="19" t="s">
        <v>1656</v>
      </c>
      <c r="D41" s="13" t="s">
        <v>1161</v>
      </c>
      <c r="E41" s="41" t="str">
        <f>VLOOKUP(F41,'Справочник валидация'!$AA$1:$AB$487,2,0)</f>
        <v>38.02.05</v>
      </c>
      <c r="F41" s="13" t="s">
        <v>1567</v>
      </c>
      <c r="G41" s="43" t="s">
        <v>1634</v>
      </c>
      <c r="H41" s="15" t="s">
        <v>1671</v>
      </c>
      <c r="I41" s="15" t="s">
        <v>1674</v>
      </c>
      <c r="J41" s="14" t="s">
        <v>1634</v>
      </c>
      <c r="K41" s="14" t="s">
        <v>1634</v>
      </c>
      <c r="L41" s="14" t="s">
        <v>1634</v>
      </c>
      <c r="M41" s="14" t="s">
        <v>1634</v>
      </c>
      <c r="N41" s="14" t="s">
        <v>1628</v>
      </c>
      <c r="O41" s="14" t="s">
        <v>1634</v>
      </c>
      <c r="P41" s="14" t="s">
        <v>1628</v>
      </c>
      <c r="Q41" s="14" t="s">
        <v>1628</v>
      </c>
      <c r="R41" s="14" t="s">
        <v>1634</v>
      </c>
      <c r="S41" s="14" t="s">
        <v>1634</v>
      </c>
      <c r="T41" s="16" t="s">
        <v>1634</v>
      </c>
      <c r="U41" s="16" t="s">
        <v>1634</v>
      </c>
    </row>
    <row r="42" spans="1:21" ht="77.5">
      <c r="A42" s="13" t="str">
        <f t="shared" si="0"/>
        <v>Предпринимательство</v>
      </c>
      <c r="B42" s="13" t="s">
        <v>1083</v>
      </c>
      <c r="C42" s="19" t="s">
        <v>1656</v>
      </c>
      <c r="D42" s="13" t="s">
        <v>1161</v>
      </c>
      <c r="E42" s="41" t="str">
        <f>VLOOKUP(F42,'Справочник валидация'!$AA$1:$AB$487,2,0)</f>
        <v>38.02.05</v>
      </c>
      <c r="F42" s="13" t="s">
        <v>1567</v>
      </c>
      <c r="G42" s="43" t="s">
        <v>1634</v>
      </c>
      <c r="H42" s="15" t="s">
        <v>1671</v>
      </c>
      <c r="I42" s="15" t="s">
        <v>1675</v>
      </c>
      <c r="J42" s="14" t="s">
        <v>1634</v>
      </c>
      <c r="K42" s="14" t="s">
        <v>1634</v>
      </c>
      <c r="L42" s="14" t="s">
        <v>1628</v>
      </c>
      <c r="M42" s="14" t="s">
        <v>1634</v>
      </c>
      <c r="N42" s="14" t="s">
        <v>1628</v>
      </c>
      <c r="O42" s="14" t="s">
        <v>1634</v>
      </c>
      <c r="P42" s="14" t="s">
        <v>1634</v>
      </c>
      <c r="Q42" s="14" t="s">
        <v>1628</v>
      </c>
      <c r="R42" s="14" t="s">
        <v>1634</v>
      </c>
      <c r="S42" s="14" t="s">
        <v>1634</v>
      </c>
      <c r="T42" s="16" t="s">
        <v>1634</v>
      </c>
      <c r="U42" s="16" t="s">
        <v>1634</v>
      </c>
    </row>
    <row r="43" spans="1:21" ht="77.5">
      <c r="A43" s="13" t="str">
        <f t="shared" si="0"/>
        <v>Предпринимательство</v>
      </c>
      <c r="B43" s="13" t="s">
        <v>1083</v>
      </c>
      <c r="C43" s="19" t="s">
        <v>1656</v>
      </c>
      <c r="D43" s="13" t="s">
        <v>1161</v>
      </c>
      <c r="E43" s="41" t="str">
        <f>VLOOKUP(F43,'Справочник валидация'!$AA$1:$AB$487,2,0)</f>
        <v>38.02.05</v>
      </c>
      <c r="F43" s="13" t="s">
        <v>1567</v>
      </c>
      <c r="G43" s="43" t="s">
        <v>1634</v>
      </c>
      <c r="H43" s="15" t="s">
        <v>1671</v>
      </c>
      <c r="I43" s="15" t="s">
        <v>1676</v>
      </c>
      <c r="J43" s="14" t="s">
        <v>1634</v>
      </c>
      <c r="K43" s="14" t="s">
        <v>1628</v>
      </c>
      <c r="L43" s="14" t="s">
        <v>1628</v>
      </c>
      <c r="M43" s="14" t="s">
        <v>1634</v>
      </c>
      <c r="N43" s="14" t="s">
        <v>1628</v>
      </c>
      <c r="O43" s="14" t="s">
        <v>1634</v>
      </c>
      <c r="P43" s="14" t="s">
        <v>1634</v>
      </c>
      <c r="Q43" s="14" t="s">
        <v>1628</v>
      </c>
      <c r="R43" s="14" t="s">
        <v>1634</v>
      </c>
      <c r="S43" s="14" t="s">
        <v>1634</v>
      </c>
      <c r="T43" s="16" t="s">
        <v>1634</v>
      </c>
      <c r="U43" s="16" t="s">
        <v>1634</v>
      </c>
    </row>
    <row r="44" spans="1:21" ht="170.5">
      <c r="A44" s="13" t="str">
        <f t="shared" si="0"/>
        <v>Предпринимательство</v>
      </c>
      <c r="B44" s="13" t="s">
        <v>1083</v>
      </c>
      <c r="C44" s="19" t="s">
        <v>1656</v>
      </c>
      <c r="D44" s="13" t="s">
        <v>1161</v>
      </c>
      <c r="E44" s="41" t="str">
        <f>VLOOKUP(F44,'Справочник валидация'!$AA$1:$AB$487,2,0)</f>
        <v>38.02.03</v>
      </c>
      <c r="F44" s="14" t="s">
        <v>1565</v>
      </c>
      <c r="G44" s="43" t="s">
        <v>1634</v>
      </c>
      <c r="H44" s="15" t="s">
        <v>1677</v>
      </c>
      <c r="I44" s="45" t="s">
        <v>1686</v>
      </c>
      <c r="J44" s="14" t="s">
        <v>1628</v>
      </c>
      <c r="K44" s="14" t="s">
        <v>1628</v>
      </c>
      <c r="L44" s="14" t="s">
        <v>1634</v>
      </c>
      <c r="M44" s="14" t="s">
        <v>1634</v>
      </c>
      <c r="N44" s="14" t="s">
        <v>1628</v>
      </c>
      <c r="O44" s="14" t="s">
        <v>1634</v>
      </c>
      <c r="P44" s="14" t="s">
        <v>1634</v>
      </c>
      <c r="Q44" s="14" t="s">
        <v>1634</v>
      </c>
      <c r="R44" s="14" t="s">
        <v>1628</v>
      </c>
      <c r="S44" s="14" t="s">
        <v>1634</v>
      </c>
      <c r="T44" s="16" t="s">
        <v>1634</v>
      </c>
      <c r="U44" s="16" t="s">
        <v>1634</v>
      </c>
    </row>
    <row r="45" spans="1:21" ht="124">
      <c r="A45" s="13" t="str">
        <f t="shared" si="0"/>
        <v>Предпринимательство</v>
      </c>
      <c r="B45" s="13" t="s">
        <v>1083</v>
      </c>
      <c r="C45" s="19" t="s">
        <v>1656</v>
      </c>
      <c r="D45" s="13" t="s">
        <v>1161</v>
      </c>
      <c r="E45" s="41" t="str">
        <f>VLOOKUP(F45,'Справочник валидация'!$AA$1:$AB$487,2,0)</f>
        <v>38.02.03</v>
      </c>
      <c r="F45" s="14" t="s">
        <v>1565</v>
      </c>
      <c r="G45" s="43" t="s">
        <v>1634</v>
      </c>
      <c r="H45" s="15" t="s">
        <v>1677</v>
      </c>
      <c r="I45" s="45" t="s">
        <v>1678</v>
      </c>
      <c r="J45" s="14" t="s">
        <v>1634</v>
      </c>
      <c r="K45" s="14" t="s">
        <v>1628</v>
      </c>
      <c r="L45" s="14" t="s">
        <v>1628</v>
      </c>
      <c r="M45" s="14" t="s">
        <v>1634</v>
      </c>
      <c r="N45" s="14" t="s">
        <v>1628</v>
      </c>
      <c r="O45" s="14" t="s">
        <v>1634</v>
      </c>
      <c r="P45" s="14" t="s">
        <v>1634</v>
      </c>
      <c r="Q45" s="14" t="s">
        <v>1634</v>
      </c>
      <c r="R45" s="14" t="s">
        <v>1634</v>
      </c>
      <c r="S45" s="14" t="s">
        <v>1634</v>
      </c>
      <c r="T45" s="16" t="s">
        <v>1634</v>
      </c>
      <c r="U45" s="16" t="s">
        <v>1634</v>
      </c>
    </row>
    <row r="46" spans="1:21" ht="77.5">
      <c r="A46" s="13" t="str">
        <f t="shared" si="0"/>
        <v>Предпринимательство</v>
      </c>
      <c r="B46" s="13" t="s">
        <v>1083</v>
      </c>
      <c r="C46" s="19" t="s">
        <v>1656</v>
      </c>
      <c r="D46" s="13" t="s">
        <v>1161</v>
      </c>
      <c r="E46" s="41" t="str">
        <f>VLOOKUP(F46,'Справочник валидация'!$AA$1:$AB$487,2,0)</f>
        <v>38.02.03</v>
      </c>
      <c r="F46" s="14" t="s">
        <v>1565</v>
      </c>
      <c r="G46" s="43" t="s">
        <v>1634</v>
      </c>
      <c r="H46" s="15" t="s">
        <v>1677</v>
      </c>
      <c r="I46" s="45" t="s">
        <v>1679</v>
      </c>
      <c r="J46" s="14" t="s">
        <v>1634</v>
      </c>
      <c r="K46" s="14" t="s">
        <v>1634</v>
      </c>
      <c r="L46" s="14" t="s">
        <v>1628</v>
      </c>
      <c r="M46" s="14" t="s">
        <v>1634</v>
      </c>
      <c r="N46" s="14" t="s">
        <v>1628</v>
      </c>
      <c r="O46" s="14" t="s">
        <v>1634</v>
      </c>
      <c r="P46" s="14" t="s">
        <v>1634</v>
      </c>
      <c r="Q46" s="14" t="s">
        <v>1628</v>
      </c>
      <c r="R46" s="14" t="s">
        <v>1634</v>
      </c>
      <c r="S46" s="14" t="s">
        <v>1634</v>
      </c>
      <c r="T46" s="16" t="s">
        <v>1634</v>
      </c>
      <c r="U46" s="16" t="s">
        <v>1634</v>
      </c>
    </row>
    <row r="47" spans="1:21" ht="108.5">
      <c r="A47" s="13" t="str">
        <f t="shared" si="0"/>
        <v>Предпринимательство</v>
      </c>
      <c r="B47" s="13" t="s">
        <v>1083</v>
      </c>
      <c r="C47" s="19" t="s">
        <v>1656</v>
      </c>
      <c r="D47" s="13" t="s">
        <v>1161</v>
      </c>
      <c r="E47" s="41" t="str">
        <f>VLOOKUP(F47,'Справочник валидация'!$AA$1:$AB$487,2,0)</f>
        <v>38.02.03</v>
      </c>
      <c r="F47" s="14" t="s">
        <v>1565</v>
      </c>
      <c r="G47" s="43" t="s">
        <v>1634</v>
      </c>
      <c r="H47" s="15" t="s">
        <v>1677</v>
      </c>
      <c r="I47" s="45" t="s">
        <v>1680</v>
      </c>
      <c r="J47" s="14" t="s">
        <v>1628</v>
      </c>
      <c r="K47" s="14" t="s">
        <v>1634</v>
      </c>
      <c r="L47" s="14" t="s">
        <v>1634</v>
      </c>
      <c r="M47" s="14" t="s">
        <v>1634</v>
      </c>
      <c r="N47" s="14" t="s">
        <v>1628</v>
      </c>
      <c r="O47" s="14" t="s">
        <v>1634</v>
      </c>
      <c r="P47" s="14" t="s">
        <v>1628</v>
      </c>
      <c r="Q47" s="14" t="s">
        <v>1634</v>
      </c>
      <c r="R47" s="14" t="s">
        <v>1634</v>
      </c>
      <c r="S47" s="14" t="s">
        <v>1634</v>
      </c>
      <c r="T47" s="16" t="s">
        <v>1634</v>
      </c>
      <c r="U47" s="16" t="s">
        <v>1634</v>
      </c>
    </row>
    <row r="48" spans="1:21" ht="77.5">
      <c r="A48" s="13" t="str">
        <f t="shared" si="0"/>
        <v>Предпринимательство</v>
      </c>
      <c r="B48" s="13" t="s">
        <v>1083</v>
      </c>
      <c r="C48" s="19" t="s">
        <v>1656</v>
      </c>
      <c r="D48" s="13" t="s">
        <v>1161</v>
      </c>
      <c r="E48" s="41" t="str">
        <f>VLOOKUP(F48,'Справочник валидация'!$AA$1:$AB$487,2,0)</f>
        <v>38.02.03</v>
      </c>
      <c r="F48" s="14" t="s">
        <v>1565</v>
      </c>
      <c r="G48" s="43" t="s">
        <v>1634</v>
      </c>
      <c r="H48" s="15" t="s">
        <v>1677</v>
      </c>
      <c r="I48" s="45" t="s">
        <v>1681</v>
      </c>
      <c r="J48" s="14" t="s">
        <v>1634</v>
      </c>
      <c r="K48" s="14" t="s">
        <v>1628</v>
      </c>
      <c r="L48" s="14" t="s">
        <v>1634</v>
      </c>
      <c r="M48" s="14" t="s">
        <v>1634</v>
      </c>
      <c r="N48" s="14" t="s">
        <v>1628</v>
      </c>
      <c r="O48" s="14" t="s">
        <v>1634</v>
      </c>
      <c r="P48" s="14" t="s">
        <v>1634</v>
      </c>
      <c r="Q48" s="14" t="s">
        <v>1628</v>
      </c>
      <c r="R48" s="14" t="s">
        <v>1628</v>
      </c>
      <c r="S48" s="14" t="s">
        <v>1634</v>
      </c>
      <c r="T48" s="16" t="s">
        <v>1634</v>
      </c>
      <c r="U48" s="16" t="s">
        <v>1634</v>
      </c>
    </row>
    <row r="49" spans="1:21" ht="155">
      <c r="A49" s="13" t="str">
        <f t="shared" si="0"/>
        <v>Предпринимательство</v>
      </c>
      <c r="B49" s="13" t="s">
        <v>1083</v>
      </c>
      <c r="C49" s="19" t="s">
        <v>1656</v>
      </c>
      <c r="D49" s="13" t="s">
        <v>1161</v>
      </c>
      <c r="E49" s="41" t="str">
        <f>VLOOKUP(F49,'Справочник валидация'!$AA$1:$AB$487,2,0)</f>
        <v>38.02.03</v>
      </c>
      <c r="F49" s="14" t="s">
        <v>1565</v>
      </c>
      <c r="G49" s="43" t="s">
        <v>1634</v>
      </c>
      <c r="H49" s="15" t="s">
        <v>1682</v>
      </c>
      <c r="I49" s="45" t="s">
        <v>1683</v>
      </c>
      <c r="J49" s="14" t="s">
        <v>1634</v>
      </c>
      <c r="K49" s="14" t="s">
        <v>1634</v>
      </c>
      <c r="L49" s="14" t="s">
        <v>1634</v>
      </c>
      <c r="M49" s="14" t="s">
        <v>1634</v>
      </c>
      <c r="N49" s="14" t="s">
        <v>1628</v>
      </c>
      <c r="O49" s="14" t="s">
        <v>1628</v>
      </c>
      <c r="P49" s="14" t="s">
        <v>1634</v>
      </c>
      <c r="Q49" s="14" t="s">
        <v>1634</v>
      </c>
      <c r="R49" s="14" t="s">
        <v>1634</v>
      </c>
      <c r="S49" s="14" t="s">
        <v>1634</v>
      </c>
      <c r="T49" s="16" t="s">
        <v>1634</v>
      </c>
      <c r="U49" s="16" t="s">
        <v>1634</v>
      </c>
    </row>
    <row r="50" spans="1:21" ht="77.5">
      <c r="A50" s="13" t="str">
        <f t="shared" si="0"/>
        <v>Предпринимательство</v>
      </c>
      <c r="B50" s="13" t="s">
        <v>1083</v>
      </c>
      <c r="C50" s="19" t="s">
        <v>1656</v>
      </c>
      <c r="D50" s="13" t="s">
        <v>1161</v>
      </c>
      <c r="E50" s="41" t="str">
        <f>VLOOKUP(F50,'Справочник валидация'!$AA$1:$AB$487,2,0)</f>
        <v>38.02.03</v>
      </c>
      <c r="F50" s="14" t="s">
        <v>1565</v>
      </c>
      <c r="G50" s="43" t="s">
        <v>1634</v>
      </c>
      <c r="H50" s="15" t="s">
        <v>1682</v>
      </c>
      <c r="I50" s="45" t="s">
        <v>1684</v>
      </c>
      <c r="J50" s="14" t="s">
        <v>1628</v>
      </c>
      <c r="K50" s="14" t="s">
        <v>1634</v>
      </c>
      <c r="L50" s="14" t="s">
        <v>1634</v>
      </c>
      <c r="M50" s="14" t="s">
        <v>1634</v>
      </c>
      <c r="N50" s="14" t="s">
        <v>1628</v>
      </c>
      <c r="O50" s="14" t="s">
        <v>1634</v>
      </c>
      <c r="P50" s="14" t="s">
        <v>1634</v>
      </c>
      <c r="Q50" s="14" t="s">
        <v>1634</v>
      </c>
      <c r="R50" s="14" t="s">
        <v>1628</v>
      </c>
      <c r="S50" s="14" t="s">
        <v>1634</v>
      </c>
      <c r="T50" s="16" t="s">
        <v>1634</v>
      </c>
      <c r="U50" s="16" t="s">
        <v>1634</v>
      </c>
    </row>
    <row r="51" spans="1:21" ht="77.5">
      <c r="A51" s="13" t="str">
        <f t="shared" si="0"/>
        <v>Предпринимательство</v>
      </c>
      <c r="B51" s="13" t="s">
        <v>1083</v>
      </c>
      <c r="C51" s="19" t="s">
        <v>1656</v>
      </c>
      <c r="D51" s="13" t="s">
        <v>1161</v>
      </c>
      <c r="E51" s="41" t="str">
        <f>VLOOKUP(F51,'Справочник валидация'!$AA$1:$AB$487,2,0)</f>
        <v>38.02.03</v>
      </c>
      <c r="F51" s="14" t="s">
        <v>1565</v>
      </c>
      <c r="G51" s="43" t="s">
        <v>1634</v>
      </c>
      <c r="H51" s="15" t="s">
        <v>1682</v>
      </c>
      <c r="I51" s="45" t="s">
        <v>1685</v>
      </c>
      <c r="J51" s="14" t="s">
        <v>1634</v>
      </c>
      <c r="K51" s="14" t="s">
        <v>1634</v>
      </c>
      <c r="L51" s="14" t="s">
        <v>1634</v>
      </c>
      <c r="M51" s="14" t="s">
        <v>1628</v>
      </c>
      <c r="N51" s="14" t="s">
        <v>1628</v>
      </c>
      <c r="O51" s="14" t="s">
        <v>1634</v>
      </c>
      <c r="P51" s="14" t="s">
        <v>1628</v>
      </c>
      <c r="Q51" s="14" t="s">
        <v>1628</v>
      </c>
      <c r="R51" s="14" t="s">
        <v>1634</v>
      </c>
      <c r="S51" s="14" t="s">
        <v>1634</v>
      </c>
      <c r="T51" s="16" t="s">
        <v>1634</v>
      </c>
      <c r="U51" s="16" t="s">
        <v>1634</v>
      </c>
    </row>
    <row r="52" spans="1:21" ht="182.25" customHeight="1">
      <c r="A52" s="13" t="str">
        <f t="shared" si="0"/>
        <v>Предпринимательство</v>
      </c>
      <c r="B52" s="13" t="s">
        <v>1083</v>
      </c>
      <c r="C52" s="19" t="s">
        <v>1656</v>
      </c>
      <c r="D52" s="13" t="s">
        <v>1161</v>
      </c>
      <c r="E52" s="41" t="str">
        <f>VLOOKUP(F52,'Справочник валидация'!$AA$1:$AB$487,2,0)</f>
        <v>42.02.01</v>
      </c>
      <c r="F52" s="14" t="s">
        <v>488</v>
      </c>
      <c r="G52" s="43" t="s">
        <v>1634</v>
      </c>
      <c r="H52" s="15" t="s">
        <v>1687</v>
      </c>
      <c r="I52" s="45" t="s">
        <v>1688</v>
      </c>
      <c r="J52" s="14" t="s">
        <v>1628</v>
      </c>
      <c r="K52" s="14" t="s">
        <v>1634</v>
      </c>
      <c r="L52" s="14" t="s">
        <v>1628</v>
      </c>
      <c r="M52" s="14" t="s">
        <v>1634</v>
      </c>
      <c r="N52" s="14" t="s">
        <v>1634</v>
      </c>
      <c r="O52" s="14" t="s">
        <v>1628</v>
      </c>
      <c r="P52" s="14" t="s">
        <v>1634</v>
      </c>
      <c r="Q52" s="14" t="s">
        <v>1628</v>
      </c>
      <c r="R52" s="14" t="s">
        <v>1634</v>
      </c>
      <c r="S52" s="14" t="s">
        <v>1634</v>
      </c>
      <c r="T52" s="45" t="s">
        <v>1747</v>
      </c>
      <c r="U52" s="45" t="s">
        <v>1748</v>
      </c>
    </row>
    <row r="53" spans="1:21" ht="170.5">
      <c r="A53" s="13" t="str">
        <f t="shared" si="0"/>
        <v>Предпринимательство</v>
      </c>
      <c r="B53" s="13" t="s">
        <v>1083</v>
      </c>
      <c r="C53" s="19" t="s">
        <v>1656</v>
      </c>
      <c r="D53" s="13" t="s">
        <v>1161</v>
      </c>
      <c r="E53" s="41" t="str">
        <f>VLOOKUP(F53,'Справочник валидация'!$AA$1:$AB$487,2,0)</f>
        <v>42.02.01</v>
      </c>
      <c r="F53" s="14" t="s">
        <v>488</v>
      </c>
      <c r="G53" s="43" t="s">
        <v>1634</v>
      </c>
      <c r="H53" s="15" t="s">
        <v>1687</v>
      </c>
      <c r="I53" s="45" t="s">
        <v>1689</v>
      </c>
      <c r="J53" s="14" t="s">
        <v>1634</v>
      </c>
      <c r="K53" s="14" t="s">
        <v>1634</v>
      </c>
      <c r="L53" s="14" t="s">
        <v>1634</v>
      </c>
      <c r="M53" s="14" t="s">
        <v>1628</v>
      </c>
      <c r="N53" s="14" t="s">
        <v>1634</v>
      </c>
      <c r="O53" s="14" t="s">
        <v>1628</v>
      </c>
      <c r="P53" s="14" t="s">
        <v>1634</v>
      </c>
      <c r="Q53" s="14" t="s">
        <v>1628</v>
      </c>
      <c r="R53" s="14" t="s">
        <v>1634</v>
      </c>
      <c r="S53" s="14" t="s">
        <v>1634</v>
      </c>
      <c r="T53" s="45" t="s">
        <v>1747</v>
      </c>
      <c r="U53" s="45" t="s">
        <v>1748</v>
      </c>
    </row>
    <row r="54" spans="1:21" ht="170.5">
      <c r="A54" s="13" t="str">
        <f t="shared" si="0"/>
        <v>Предпринимательство</v>
      </c>
      <c r="B54" s="13" t="s">
        <v>1083</v>
      </c>
      <c r="C54" s="19" t="s">
        <v>1656</v>
      </c>
      <c r="D54" s="13" t="s">
        <v>1161</v>
      </c>
      <c r="E54" s="41" t="str">
        <f>VLOOKUP(F54,'Справочник валидация'!$AA$1:$AB$487,2,0)</f>
        <v>42.02.01</v>
      </c>
      <c r="F54" s="14" t="s">
        <v>488</v>
      </c>
      <c r="G54" s="43" t="s">
        <v>1634</v>
      </c>
      <c r="H54" s="15" t="s">
        <v>1687</v>
      </c>
      <c r="I54" s="45" t="s">
        <v>1690</v>
      </c>
      <c r="J54" s="14" t="s">
        <v>1634</v>
      </c>
      <c r="K54" s="14" t="s">
        <v>1634</v>
      </c>
      <c r="L54" s="14" t="s">
        <v>1634</v>
      </c>
      <c r="M54" s="14" t="s">
        <v>1628</v>
      </c>
      <c r="N54" s="14" t="s">
        <v>1634</v>
      </c>
      <c r="O54" s="14" t="s">
        <v>1628</v>
      </c>
      <c r="P54" s="14" t="s">
        <v>1634</v>
      </c>
      <c r="Q54" s="14" t="s">
        <v>1634</v>
      </c>
      <c r="R54" s="14" t="s">
        <v>1628</v>
      </c>
      <c r="S54" s="14" t="s">
        <v>1634</v>
      </c>
      <c r="T54" s="45" t="s">
        <v>1747</v>
      </c>
      <c r="U54" s="45" t="s">
        <v>1748</v>
      </c>
    </row>
    <row r="55" spans="1:21" ht="170.5">
      <c r="A55" s="13" t="str">
        <f t="shared" si="0"/>
        <v>Предпринимательство</v>
      </c>
      <c r="B55" s="13" t="s">
        <v>1083</v>
      </c>
      <c r="C55" s="19" t="s">
        <v>1656</v>
      </c>
      <c r="D55" s="13" t="s">
        <v>1161</v>
      </c>
      <c r="E55" s="41" t="str">
        <f>VLOOKUP(F55,'Справочник валидация'!$AA$1:$AB$487,2,0)</f>
        <v>42.02.01</v>
      </c>
      <c r="F55" s="14" t="s">
        <v>488</v>
      </c>
      <c r="G55" s="43" t="s">
        <v>1634</v>
      </c>
      <c r="H55" s="15" t="s">
        <v>1687</v>
      </c>
      <c r="I55" s="45" t="s">
        <v>1691</v>
      </c>
      <c r="J55" s="14" t="s">
        <v>1628</v>
      </c>
      <c r="K55" s="14" t="s">
        <v>1634</v>
      </c>
      <c r="L55" s="14" t="s">
        <v>1634</v>
      </c>
      <c r="M55" s="14" t="s">
        <v>1628</v>
      </c>
      <c r="N55" s="14" t="s">
        <v>1634</v>
      </c>
      <c r="O55" s="14" t="s">
        <v>1628</v>
      </c>
      <c r="P55" s="14" t="s">
        <v>1634</v>
      </c>
      <c r="Q55" s="14" t="s">
        <v>1634</v>
      </c>
      <c r="R55" s="14" t="s">
        <v>1634</v>
      </c>
      <c r="S55" s="14" t="s">
        <v>1634</v>
      </c>
      <c r="T55" s="45" t="s">
        <v>1747</v>
      </c>
      <c r="U55" s="45" t="s">
        <v>1748</v>
      </c>
    </row>
    <row r="56" spans="1:21" ht="170.5">
      <c r="A56" s="13" t="str">
        <f t="shared" si="0"/>
        <v>Предпринимательство</v>
      </c>
      <c r="B56" s="13" t="s">
        <v>1082</v>
      </c>
      <c r="C56" s="19" t="s">
        <v>1656</v>
      </c>
      <c r="D56" s="13" t="s">
        <v>1161</v>
      </c>
      <c r="E56" s="41" t="str">
        <f>VLOOKUP(F56,'Справочник валидация'!$AA$1:$AB$487,2,0)</f>
        <v>42.02.01</v>
      </c>
      <c r="F56" s="14" t="s">
        <v>488</v>
      </c>
      <c r="G56" s="43" t="s">
        <v>1634</v>
      </c>
      <c r="H56" s="15" t="s">
        <v>1687</v>
      </c>
      <c r="I56" s="45" t="s">
        <v>1692</v>
      </c>
      <c r="J56" s="14" t="s">
        <v>1634</v>
      </c>
      <c r="K56" s="14" t="s">
        <v>1628</v>
      </c>
      <c r="L56" s="14" t="s">
        <v>1634</v>
      </c>
      <c r="M56" s="14" t="s">
        <v>1628</v>
      </c>
      <c r="N56" s="14" t="s">
        <v>1634</v>
      </c>
      <c r="O56" s="14" t="s">
        <v>1628</v>
      </c>
      <c r="P56" s="14" t="s">
        <v>1634</v>
      </c>
      <c r="Q56" s="14" t="s">
        <v>1634</v>
      </c>
      <c r="R56" s="14" t="s">
        <v>1628</v>
      </c>
      <c r="S56" s="14" t="s">
        <v>1634</v>
      </c>
      <c r="T56" s="45" t="s">
        <v>1747</v>
      </c>
      <c r="U56" s="45" t="s">
        <v>1748</v>
      </c>
    </row>
    <row r="57" spans="1:21" ht="170.5">
      <c r="A57" s="13" t="str">
        <f t="shared" si="0"/>
        <v>Предпринимательство</v>
      </c>
      <c r="B57" s="13" t="s">
        <v>1083</v>
      </c>
      <c r="C57" s="19" t="s">
        <v>1656</v>
      </c>
      <c r="D57" s="13" t="s">
        <v>1161</v>
      </c>
      <c r="E57" s="41" t="str">
        <f>VLOOKUP(F57,'Справочник валидация'!$AA$1:$AB$487,2,0)</f>
        <v>42.02.01</v>
      </c>
      <c r="F57" s="14" t="s">
        <v>488</v>
      </c>
      <c r="G57" s="43" t="s">
        <v>1634</v>
      </c>
      <c r="H57" s="15" t="s">
        <v>1693</v>
      </c>
      <c r="I57" s="45" t="s">
        <v>1694</v>
      </c>
      <c r="J57" s="14" t="s">
        <v>1634</v>
      </c>
      <c r="K57" s="14" t="s">
        <v>1634</v>
      </c>
      <c r="L57" s="14" t="s">
        <v>1628</v>
      </c>
      <c r="M57" s="14" t="s">
        <v>1634</v>
      </c>
      <c r="N57" s="14" t="s">
        <v>1628</v>
      </c>
      <c r="O57" s="14" t="s">
        <v>1628</v>
      </c>
      <c r="P57" s="14" t="s">
        <v>1634</v>
      </c>
      <c r="Q57" s="14" t="s">
        <v>1634</v>
      </c>
      <c r="R57" s="14" t="s">
        <v>1628</v>
      </c>
      <c r="S57" s="14" t="s">
        <v>1634</v>
      </c>
      <c r="T57" s="45" t="s">
        <v>1747</v>
      </c>
      <c r="U57" s="45" t="s">
        <v>1748</v>
      </c>
    </row>
    <row r="58" spans="1:21" ht="170.5">
      <c r="A58" s="13" t="str">
        <f t="shared" si="0"/>
        <v>Предпринимательство</v>
      </c>
      <c r="B58" s="13" t="s">
        <v>1083</v>
      </c>
      <c r="C58" s="19" t="s">
        <v>1656</v>
      </c>
      <c r="D58" s="13" t="s">
        <v>1161</v>
      </c>
      <c r="E58" s="41" t="str">
        <f>VLOOKUP(F58,'Справочник валидация'!$AA$1:$AB$487,2,0)</f>
        <v>42.02.01</v>
      </c>
      <c r="F58" s="14" t="s">
        <v>488</v>
      </c>
      <c r="G58" s="43" t="s">
        <v>1634</v>
      </c>
      <c r="H58" s="15" t="s">
        <v>1693</v>
      </c>
      <c r="I58" s="45" t="s">
        <v>1695</v>
      </c>
      <c r="J58" s="14" t="s">
        <v>1634</v>
      </c>
      <c r="K58" s="14" t="s">
        <v>1634</v>
      </c>
      <c r="L58" s="14" t="s">
        <v>1634</v>
      </c>
      <c r="M58" s="14" t="s">
        <v>1634</v>
      </c>
      <c r="N58" s="14" t="s">
        <v>1628</v>
      </c>
      <c r="O58" s="14" t="s">
        <v>1628</v>
      </c>
      <c r="P58" s="14" t="s">
        <v>1634</v>
      </c>
      <c r="Q58" s="14" t="s">
        <v>1634</v>
      </c>
      <c r="R58" s="14" t="s">
        <v>1634</v>
      </c>
      <c r="S58" s="14" t="s">
        <v>1634</v>
      </c>
      <c r="T58" s="45" t="s">
        <v>1747</v>
      </c>
      <c r="U58" s="45" t="s">
        <v>1748</v>
      </c>
    </row>
    <row r="59" spans="1:21" ht="170.5">
      <c r="A59" s="13" t="str">
        <f t="shared" si="0"/>
        <v>Предпринимательство</v>
      </c>
      <c r="B59" s="13" t="s">
        <v>1083</v>
      </c>
      <c r="C59" s="19" t="s">
        <v>1656</v>
      </c>
      <c r="D59" s="13" t="s">
        <v>1161</v>
      </c>
      <c r="E59" s="41" t="str">
        <f>VLOOKUP(F59,'Справочник валидация'!$AA$1:$AB$487,2,0)</f>
        <v>42.02.01</v>
      </c>
      <c r="F59" s="14" t="s">
        <v>488</v>
      </c>
      <c r="G59" s="43" t="s">
        <v>1634</v>
      </c>
      <c r="H59" s="15" t="s">
        <v>1693</v>
      </c>
      <c r="I59" s="45" t="s">
        <v>1696</v>
      </c>
      <c r="J59" s="14" t="s">
        <v>1634</v>
      </c>
      <c r="K59" s="14" t="s">
        <v>1634</v>
      </c>
      <c r="L59" s="14" t="s">
        <v>1634</v>
      </c>
      <c r="M59" s="14" t="s">
        <v>1634</v>
      </c>
      <c r="N59" s="14" t="s">
        <v>1628</v>
      </c>
      <c r="O59" s="14" t="s">
        <v>1634</v>
      </c>
      <c r="P59" s="14" t="s">
        <v>1634</v>
      </c>
      <c r="Q59" s="14" t="s">
        <v>1628</v>
      </c>
      <c r="R59" s="14" t="s">
        <v>1634</v>
      </c>
      <c r="S59" s="14" t="s">
        <v>1634</v>
      </c>
      <c r="T59" s="45" t="s">
        <v>1747</v>
      </c>
      <c r="U59" s="45" t="s">
        <v>1748</v>
      </c>
    </row>
    <row r="60" spans="1:21" ht="170.5">
      <c r="A60" s="13" t="str">
        <f t="shared" si="0"/>
        <v>Предпринимательство</v>
      </c>
      <c r="B60" s="13" t="s">
        <v>1083</v>
      </c>
      <c r="C60" s="19" t="s">
        <v>1656</v>
      </c>
      <c r="D60" s="13" t="s">
        <v>1161</v>
      </c>
      <c r="E60" s="41" t="str">
        <f>VLOOKUP(F60,'Справочник валидация'!$AA$1:$AB$487,2,0)</f>
        <v>42.02.01</v>
      </c>
      <c r="F60" s="14" t="s">
        <v>488</v>
      </c>
      <c r="G60" s="43" t="s">
        <v>1634</v>
      </c>
      <c r="H60" s="15" t="s">
        <v>1697</v>
      </c>
      <c r="I60" s="45" t="s">
        <v>1698</v>
      </c>
      <c r="J60" s="14" t="s">
        <v>1628</v>
      </c>
      <c r="K60" s="14" t="s">
        <v>1628</v>
      </c>
      <c r="L60" s="14" t="s">
        <v>1634</v>
      </c>
      <c r="M60" s="14" t="s">
        <v>1628</v>
      </c>
      <c r="N60" s="14" t="s">
        <v>1634</v>
      </c>
      <c r="O60" s="14" t="s">
        <v>1628</v>
      </c>
      <c r="P60" s="14" t="s">
        <v>1634</v>
      </c>
      <c r="Q60" s="14" t="s">
        <v>1634</v>
      </c>
      <c r="R60" s="14" t="s">
        <v>1634</v>
      </c>
      <c r="S60" s="14" t="s">
        <v>1634</v>
      </c>
      <c r="T60" s="45" t="s">
        <v>1747</v>
      </c>
      <c r="U60" s="45" t="s">
        <v>1748</v>
      </c>
    </row>
    <row r="61" spans="1:21" ht="170.5">
      <c r="A61" s="13" t="str">
        <f t="shared" si="0"/>
        <v>Предпринимательство</v>
      </c>
      <c r="B61" s="13" t="s">
        <v>1083</v>
      </c>
      <c r="C61" s="19" t="s">
        <v>1656</v>
      </c>
      <c r="D61" s="13" t="s">
        <v>1161</v>
      </c>
      <c r="E61" s="41" t="str">
        <f>VLOOKUP(F61,'Справочник валидация'!$AA$1:$AB$487,2,0)</f>
        <v>42.02.01</v>
      </c>
      <c r="F61" s="14" t="s">
        <v>488</v>
      </c>
      <c r="G61" s="43" t="s">
        <v>1634</v>
      </c>
      <c r="H61" s="15" t="s">
        <v>1697</v>
      </c>
      <c r="I61" s="45" t="s">
        <v>1699</v>
      </c>
      <c r="J61" s="14" t="s">
        <v>1634</v>
      </c>
      <c r="K61" s="14" t="s">
        <v>1634</v>
      </c>
      <c r="L61" s="14" t="s">
        <v>1634</v>
      </c>
      <c r="M61" s="14" t="s">
        <v>1634</v>
      </c>
      <c r="N61" s="14" t="s">
        <v>1634</v>
      </c>
      <c r="O61" s="14" t="s">
        <v>1628</v>
      </c>
      <c r="P61" s="14" t="s">
        <v>1628</v>
      </c>
      <c r="Q61" s="14" t="s">
        <v>1634</v>
      </c>
      <c r="R61" s="14" t="s">
        <v>1634</v>
      </c>
      <c r="S61" s="14" t="s">
        <v>1634</v>
      </c>
      <c r="T61" s="45" t="s">
        <v>1747</v>
      </c>
      <c r="U61" s="45" t="s">
        <v>1748</v>
      </c>
    </row>
    <row r="62" spans="1:21" ht="170.5">
      <c r="A62" s="13" t="str">
        <f t="shared" si="0"/>
        <v>Предпринимательство</v>
      </c>
      <c r="B62" s="13" t="s">
        <v>1083</v>
      </c>
      <c r="C62" s="19" t="s">
        <v>1656</v>
      </c>
      <c r="D62" s="13" t="s">
        <v>1161</v>
      </c>
      <c r="E62" s="41" t="str">
        <f>VLOOKUP(F62,'Справочник валидация'!$AA$1:$AB$487,2,0)</f>
        <v>42.02.01</v>
      </c>
      <c r="F62" s="14" t="s">
        <v>488</v>
      </c>
      <c r="G62" s="43" t="s">
        <v>1634</v>
      </c>
      <c r="H62" s="15" t="s">
        <v>1700</v>
      </c>
      <c r="I62" s="45" t="s">
        <v>1701</v>
      </c>
      <c r="J62" s="14" t="s">
        <v>1634</v>
      </c>
      <c r="K62" s="14" t="s">
        <v>1634</v>
      </c>
      <c r="L62" s="14" t="s">
        <v>1628</v>
      </c>
      <c r="M62" s="14" t="s">
        <v>1634</v>
      </c>
      <c r="N62" s="14" t="s">
        <v>1628</v>
      </c>
      <c r="O62" s="14" t="s">
        <v>1634</v>
      </c>
      <c r="P62" s="14" t="s">
        <v>1634</v>
      </c>
      <c r="Q62" s="14" t="s">
        <v>1634</v>
      </c>
      <c r="R62" s="14" t="s">
        <v>1628</v>
      </c>
      <c r="S62" s="14" t="s">
        <v>1634</v>
      </c>
      <c r="T62" s="45" t="s">
        <v>1747</v>
      </c>
      <c r="U62" s="45" t="s">
        <v>1748</v>
      </c>
    </row>
    <row r="63" spans="1:21" ht="170.5">
      <c r="A63" s="13" t="str">
        <f t="shared" si="0"/>
        <v>Предпринимательство</v>
      </c>
      <c r="B63" s="13" t="s">
        <v>1083</v>
      </c>
      <c r="C63" s="19" t="s">
        <v>1656</v>
      </c>
      <c r="D63" s="13" t="s">
        <v>1161</v>
      </c>
      <c r="E63" s="41" t="str">
        <f>VLOOKUP(F63,'Справочник валидация'!$AA$1:$AB$487,2,0)</f>
        <v>42.02.01</v>
      </c>
      <c r="F63" s="14" t="s">
        <v>488</v>
      </c>
      <c r="G63" s="43" t="s">
        <v>1634</v>
      </c>
      <c r="H63" s="15" t="s">
        <v>1700</v>
      </c>
      <c r="I63" s="45" t="s">
        <v>1702</v>
      </c>
      <c r="J63" s="14" t="s">
        <v>1634</v>
      </c>
      <c r="K63" s="14" t="s">
        <v>1634</v>
      </c>
      <c r="L63" s="14" t="s">
        <v>1634</v>
      </c>
      <c r="M63" s="14" t="s">
        <v>1634</v>
      </c>
      <c r="N63" s="14" t="s">
        <v>1628</v>
      </c>
      <c r="O63" s="14" t="s">
        <v>1628</v>
      </c>
      <c r="P63" s="14" t="s">
        <v>1634</v>
      </c>
      <c r="Q63" s="14" t="s">
        <v>1634</v>
      </c>
      <c r="R63" s="14" t="s">
        <v>1634</v>
      </c>
      <c r="S63" s="14" t="s">
        <v>1634</v>
      </c>
      <c r="T63" s="45" t="s">
        <v>1747</v>
      </c>
      <c r="U63" s="45" t="s">
        <v>1748</v>
      </c>
    </row>
    <row r="64" spans="1:21" ht="170.5">
      <c r="A64" s="13" t="str">
        <f t="shared" si="0"/>
        <v>Предпринимательство</v>
      </c>
      <c r="B64" s="13" t="s">
        <v>1083</v>
      </c>
      <c r="C64" s="19" t="s">
        <v>1656</v>
      </c>
      <c r="D64" s="13" t="s">
        <v>1161</v>
      </c>
      <c r="E64" s="41" t="str">
        <f>VLOOKUP(F64,'Справочник валидация'!$AA$1:$AB$487,2,0)</f>
        <v>42.02.01</v>
      </c>
      <c r="F64" s="14" t="s">
        <v>488</v>
      </c>
      <c r="G64" s="43" t="s">
        <v>1634</v>
      </c>
      <c r="H64" s="15" t="s">
        <v>1700</v>
      </c>
      <c r="I64" s="45" t="s">
        <v>1703</v>
      </c>
      <c r="J64" s="14" t="s">
        <v>1634</v>
      </c>
      <c r="K64" s="14" t="s">
        <v>1628</v>
      </c>
      <c r="L64" s="14" t="s">
        <v>1628</v>
      </c>
      <c r="M64" s="14" t="s">
        <v>1634</v>
      </c>
      <c r="N64" s="14" t="s">
        <v>1634</v>
      </c>
      <c r="O64" s="14" t="s">
        <v>1634</v>
      </c>
      <c r="P64" s="14" t="s">
        <v>1634</v>
      </c>
      <c r="Q64" s="14" t="s">
        <v>1634</v>
      </c>
      <c r="R64" s="14" t="s">
        <v>1628</v>
      </c>
      <c r="S64" s="14" t="s">
        <v>1634</v>
      </c>
      <c r="T64" s="45" t="s">
        <v>1747</v>
      </c>
      <c r="U64" s="45" t="s">
        <v>1748</v>
      </c>
    </row>
    <row r="65" spans="1:21" ht="77.5">
      <c r="A65" s="13" t="str">
        <f t="shared" si="0"/>
        <v>Предпринимательство</v>
      </c>
      <c r="B65" s="13" t="s">
        <v>1084</v>
      </c>
      <c r="C65" s="19" t="s">
        <v>1704</v>
      </c>
      <c r="D65" s="13" t="s">
        <v>1161</v>
      </c>
      <c r="E65" s="41" t="str">
        <f>VLOOKUP(F65,'Справочник валидация'!$AA$1:$AB$487,2,0)</f>
        <v>38.02.02</v>
      </c>
      <c r="F65" s="14" t="s">
        <v>1564</v>
      </c>
      <c r="G65" s="43" t="s">
        <v>1634</v>
      </c>
      <c r="H65" s="15" t="s">
        <v>1705</v>
      </c>
      <c r="I65" s="45" t="s">
        <v>1706</v>
      </c>
      <c r="J65" s="14" t="s">
        <v>1634</v>
      </c>
      <c r="K65" s="14" t="s">
        <v>1628</v>
      </c>
      <c r="L65" s="14" t="s">
        <v>1634</v>
      </c>
      <c r="M65" s="14" t="s">
        <v>1634</v>
      </c>
      <c r="N65" s="14" t="s">
        <v>1628</v>
      </c>
      <c r="O65" s="14" t="s">
        <v>1634</v>
      </c>
      <c r="P65" s="14" t="s">
        <v>1634</v>
      </c>
      <c r="Q65" s="14" t="s">
        <v>1634</v>
      </c>
      <c r="R65" s="14" t="s">
        <v>1628</v>
      </c>
      <c r="S65" s="14" t="s">
        <v>1634</v>
      </c>
      <c r="T65" s="16" t="s">
        <v>1749</v>
      </c>
      <c r="U65" s="16" t="s">
        <v>1750</v>
      </c>
    </row>
    <row r="66" spans="1:21" ht="77.5">
      <c r="A66" s="13" t="str">
        <f t="shared" si="0"/>
        <v>Предпринимательство</v>
      </c>
      <c r="B66" s="13" t="s">
        <v>1084</v>
      </c>
      <c r="C66" s="19" t="s">
        <v>1704</v>
      </c>
      <c r="D66" s="13" t="s">
        <v>1161</v>
      </c>
      <c r="E66" s="41" t="str">
        <f>VLOOKUP(F66,'Справочник валидация'!$AA$1:$AB$487,2,0)</f>
        <v>38.02.02</v>
      </c>
      <c r="F66" s="14" t="s">
        <v>1564</v>
      </c>
      <c r="G66" s="43" t="s">
        <v>1634</v>
      </c>
      <c r="H66" s="15" t="s">
        <v>1705</v>
      </c>
      <c r="I66" s="45" t="s">
        <v>1707</v>
      </c>
      <c r="J66" s="14" t="s">
        <v>1634</v>
      </c>
      <c r="K66" s="14" t="s">
        <v>1628</v>
      </c>
      <c r="L66" s="14" t="s">
        <v>1634</v>
      </c>
      <c r="M66" s="14" t="s">
        <v>1634</v>
      </c>
      <c r="N66" s="14" t="s">
        <v>1628</v>
      </c>
      <c r="O66" s="14" t="s">
        <v>1634</v>
      </c>
      <c r="P66" s="14" t="s">
        <v>1634</v>
      </c>
      <c r="Q66" s="14" t="s">
        <v>1634</v>
      </c>
      <c r="R66" s="14" t="s">
        <v>1628</v>
      </c>
      <c r="S66" s="14" t="s">
        <v>1634</v>
      </c>
      <c r="T66" s="16" t="s">
        <v>1749</v>
      </c>
      <c r="U66" s="16" t="s">
        <v>1750</v>
      </c>
    </row>
    <row r="67" spans="1:21" ht="77.5">
      <c r="A67" s="13" t="str">
        <f t="shared" si="0"/>
        <v>Предпринимательство</v>
      </c>
      <c r="B67" s="13" t="s">
        <v>1084</v>
      </c>
      <c r="C67" s="19" t="s">
        <v>1704</v>
      </c>
      <c r="D67" s="13" t="s">
        <v>1161</v>
      </c>
      <c r="E67" s="41" t="str">
        <f>VLOOKUP(F67,'Справочник валидация'!$AA$1:$AB$487,2,0)</f>
        <v>38.02.02</v>
      </c>
      <c r="F67" s="14" t="s">
        <v>1564</v>
      </c>
      <c r="G67" s="43" t="s">
        <v>1634</v>
      </c>
      <c r="H67" s="15" t="s">
        <v>1705</v>
      </c>
      <c r="I67" s="45" t="s">
        <v>1708</v>
      </c>
      <c r="J67" s="14" t="s">
        <v>1634</v>
      </c>
      <c r="K67" s="14" t="s">
        <v>1628</v>
      </c>
      <c r="L67" s="14" t="s">
        <v>1634</v>
      </c>
      <c r="M67" s="14" t="s">
        <v>1634</v>
      </c>
      <c r="N67" s="14" t="s">
        <v>1628</v>
      </c>
      <c r="O67" s="14" t="s">
        <v>1634</v>
      </c>
      <c r="P67" s="14" t="s">
        <v>1634</v>
      </c>
      <c r="Q67" s="14" t="s">
        <v>1634</v>
      </c>
      <c r="R67" s="14" t="s">
        <v>1628</v>
      </c>
      <c r="S67" s="14" t="s">
        <v>1634</v>
      </c>
      <c r="T67" s="16" t="s">
        <v>1749</v>
      </c>
      <c r="U67" s="16" t="s">
        <v>1750</v>
      </c>
    </row>
    <row r="68" spans="1:21" ht="77.5">
      <c r="A68" s="13" t="str">
        <f t="shared" si="0"/>
        <v>Предпринимательство</v>
      </c>
      <c r="B68" s="13" t="s">
        <v>1084</v>
      </c>
      <c r="C68" s="19" t="s">
        <v>1704</v>
      </c>
      <c r="D68" s="13" t="s">
        <v>1161</v>
      </c>
      <c r="E68" s="41" t="str">
        <f>VLOOKUP(F68,'Справочник валидация'!$AA$1:$AB$487,2,0)</f>
        <v>38.02.02</v>
      </c>
      <c r="F68" s="14" t="s">
        <v>1564</v>
      </c>
      <c r="G68" s="43" t="s">
        <v>1634</v>
      </c>
      <c r="H68" s="15" t="s">
        <v>1705</v>
      </c>
      <c r="I68" s="45" t="s">
        <v>1709</v>
      </c>
      <c r="J68" s="14" t="s">
        <v>1628</v>
      </c>
      <c r="K68" s="14" t="s">
        <v>1628</v>
      </c>
      <c r="L68" s="14" t="s">
        <v>1634</v>
      </c>
      <c r="M68" s="14" t="s">
        <v>1628</v>
      </c>
      <c r="N68" s="14" t="s">
        <v>1628</v>
      </c>
      <c r="O68" s="14" t="s">
        <v>1634</v>
      </c>
      <c r="P68" s="14" t="s">
        <v>1634</v>
      </c>
      <c r="Q68" s="14" t="s">
        <v>1634</v>
      </c>
      <c r="R68" s="14" t="s">
        <v>1628</v>
      </c>
      <c r="S68" s="14" t="s">
        <v>1634</v>
      </c>
      <c r="T68" s="16" t="s">
        <v>1749</v>
      </c>
      <c r="U68" s="16" t="s">
        <v>1750</v>
      </c>
    </row>
    <row r="69" spans="1:21" ht="77.5">
      <c r="A69" s="13" t="str">
        <f t="shared" si="0"/>
        <v>Предпринимательство</v>
      </c>
      <c r="B69" s="13" t="s">
        <v>1084</v>
      </c>
      <c r="C69" s="19" t="s">
        <v>1704</v>
      </c>
      <c r="D69" s="13" t="s">
        <v>1161</v>
      </c>
      <c r="E69" s="41" t="str">
        <f>VLOOKUP(F69,'Справочник валидация'!$AA$1:$AB$487,2,0)</f>
        <v>38.02.02</v>
      </c>
      <c r="F69" s="14" t="s">
        <v>1564</v>
      </c>
      <c r="G69" s="43" t="s">
        <v>1634</v>
      </c>
      <c r="H69" s="15" t="s">
        <v>1705</v>
      </c>
      <c r="I69" s="45" t="s">
        <v>1710</v>
      </c>
      <c r="J69" s="14" t="s">
        <v>1628</v>
      </c>
      <c r="K69" s="14" t="s">
        <v>1628</v>
      </c>
      <c r="L69" s="14" t="s">
        <v>1634</v>
      </c>
      <c r="M69" s="14" t="s">
        <v>1628</v>
      </c>
      <c r="N69" s="14" t="s">
        <v>1628</v>
      </c>
      <c r="O69" s="14" t="s">
        <v>1634</v>
      </c>
      <c r="P69" s="14" t="s">
        <v>1634</v>
      </c>
      <c r="Q69" s="14" t="s">
        <v>1634</v>
      </c>
      <c r="R69" s="14" t="s">
        <v>1628</v>
      </c>
      <c r="S69" s="14" t="s">
        <v>1634</v>
      </c>
      <c r="T69" s="16" t="s">
        <v>1749</v>
      </c>
      <c r="U69" s="16" t="s">
        <v>1750</v>
      </c>
    </row>
    <row r="70" spans="1:21" ht="77.5">
      <c r="A70" s="13" t="str">
        <f t="shared" si="0"/>
        <v>Предпринимательство</v>
      </c>
      <c r="B70" s="13" t="s">
        <v>1084</v>
      </c>
      <c r="C70" s="19" t="s">
        <v>1704</v>
      </c>
      <c r="D70" s="13" t="s">
        <v>1161</v>
      </c>
      <c r="E70" s="41" t="str">
        <f>VLOOKUP(F70,'Справочник валидация'!$AA$1:$AB$487,2,0)</f>
        <v>38.02.02</v>
      </c>
      <c r="F70" s="14" t="s">
        <v>1564</v>
      </c>
      <c r="G70" s="43" t="s">
        <v>1634</v>
      </c>
      <c r="H70" s="15" t="s">
        <v>1705</v>
      </c>
      <c r="I70" s="45" t="s">
        <v>1711</v>
      </c>
      <c r="J70" s="14" t="s">
        <v>1628</v>
      </c>
      <c r="K70" s="14" t="s">
        <v>1628</v>
      </c>
      <c r="L70" s="14" t="s">
        <v>1634</v>
      </c>
      <c r="M70" s="14" t="s">
        <v>1634</v>
      </c>
      <c r="N70" s="14" t="s">
        <v>1628</v>
      </c>
      <c r="O70" s="14" t="s">
        <v>1628</v>
      </c>
      <c r="P70" s="14" t="s">
        <v>1634</v>
      </c>
      <c r="Q70" s="14" t="s">
        <v>1634</v>
      </c>
      <c r="R70" s="14" t="s">
        <v>1628</v>
      </c>
      <c r="S70" s="14" t="s">
        <v>1634</v>
      </c>
      <c r="T70" s="16" t="s">
        <v>1749</v>
      </c>
      <c r="U70" s="16" t="s">
        <v>1750</v>
      </c>
    </row>
    <row r="71" spans="1:21" ht="77.5">
      <c r="A71" s="13" t="str">
        <f t="shared" si="0"/>
        <v>Предпринимательство</v>
      </c>
      <c r="B71" s="13" t="s">
        <v>1084</v>
      </c>
      <c r="C71" s="19" t="s">
        <v>1704</v>
      </c>
      <c r="D71" s="13" t="s">
        <v>1161</v>
      </c>
      <c r="E71" s="41" t="str">
        <f>VLOOKUP(F71,'Справочник валидация'!$AA$1:$AB$487,2,0)</f>
        <v>38.02.02</v>
      </c>
      <c r="F71" s="14" t="s">
        <v>1564</v>
      </c>
      <c r="G71" s="43" t="s">
        <v>1634</v>
      </c>
      <c r="H71" s="15" t="s">
        <v>1705</v>
      </c>
      <c r="I71" s="45" t="s">
        <v>1712</v>
      </c>
      <c r="J71" s="14" t="s">
        <v>1634</v>
      </c>
      <c r="K71" s="14" t="s">
        <v>1628</v>
      </c>
      <c r="L71" s="14" t="s">
        <v>1628</v>
      </c>
      <c r="M71" s="14" t="s">
        <v>1628</v>
      </c>
      <c r="N71" s="14" t="s">
        <v>1628</v>
      </c>
      <c r="O71" s="14" t="s">
        <v>1628</v>
      </c>
      <c r="P71" s="14" t="s">
        <v>1628</v>
      </c>
      <c r="Q71" s="14" t="s">
        <v>1628</v>
      </c>
      <c r="R71" s="14" t="s">
        <v>1628</v>
      </c>
      <c r="S71" s="14" t="s">
        <v>1634</v>
      </c>
      <c r="T71" s="16" t="s">
        <v>1749</v>
      </c>
      <c r="U71" s="16" t="s">
        <v>1750</v>
      </c>
    </row>
    <row r="72" spans="1:21" ht="77.5">
      <c r="A72" s="13" t="str">
        <f t="shared" si="0"/>
        <v>Предпринимательство</v>
      </c>
      <c r="B72" s="13" t="s">
        <v>1084</v>
      </c>
      <c r="C72" s="19" t="s">
        <v>1704</v>
      </c>
      <c r="D72" s="13" t="s">
        <v>1161</v>
      </c>
      <c r="E72" s="41" t="str">
        <f>VLOOKUP(F72,'Справочник валидация'!$AA$1:$AB$487,2,0)</f>
        <v>38.02.02</v>
      </c>
      <c r="F72" s="14" t="s">
        <v>1564</v>
      </c>
      <c r="G72" s="43" t="s">
        <v>1634</v>
      </c>
      <c r="H72" s="15" t="s">
        <v>1713</v>
      </c>
      <c r="I72" s="45" t="s">
        <v>1714</v>
      </c>
      <c r="J72" s="14" t="s">
        <v>1628</v>
      </c>
      <c r="K72" s="14" t="s">
        <v>1634</v>
      </c>
      <c r="L72" s="14" t="s">
        <v>1634</v>
      </c>
      <c r="M72" s="14" t="s">
        <v>1634</v>
      </c>
      <c r="N72" s="14" t="s">
        <v>1628</v>
      </c>
      <c r="O72" s="14" t="s">
        <v>1634</v>
      </c>
      <c r="P72" s="14" t="s">
        <v>1628</v>
      </c>
      <c r="Q72" s="14" t="s">
        <v>1634</v>
      </c>
      <c r="R72" s="14" t="s">
        <v>1634</v>
      </c>
      <c r="S72" s="14" t="s">
        <v>1634</v>
      </c>
      <c r="T72" s="16" t="s">
        <v>1749</v>
      </c>
      <c r="U72" s="16" t="s">
        <v>1750</v>
      </c>
    </row>
    <row r="73" spans="1:21" ht="77.5">
      <c r="A73" s="13" t="str">
        <f t="shared" si="0"/>
        <v>Предпринимательство</v>
      </c>
      <c r="B73" s="13" t="s">
        <v>1084</v>
      </c>
      <c r="C73" s="19" t="s">
        <v>1704</v>
      </c>
      <c r="D73" s="13" t="s">
        <v>1161</v>
      </c>
      <c r="E73" s="41" t="str">
        <f>VLOOKUP(F73,'Справочник валидация'!$AA$1:$AB$487,2,0)</f>
        <v>38.02.02</v>
      </c>
      <c r="F73" s="14" t="s">
        <v>1564</v>
      </c>
      <c r="G73" s="43" t="s">
        <v>1634</v>
      </c>
      <c r="H73" s="15" t="s">
        <v>1713</v>
      </c>
      <c r="I73" s="45" t="s">
        <v>1715</v>
      </c>
      <c r="J73" s="14" t="s">
        <v>1634</v>
      </c>
      <c r="K73" s="14" t="s">
        <v>1628</v>
      </c>
      <c r="L73" s="14" t="s">
        <v>1634</v>
      </c>
      <c r="M73" s="14" t="s">
        <v>1634</v>
      </c>
      <c r="N73" s="14" t="s">
        <v>1628</v>
      </c>
      <c r="O73" s="14" t="s">
        <v>1634</v>
      </c>
      <c r="P73" s="14" t="s">
        <v>1634</v>
      </c>
      <c r="Q73" s="14" t="s">
        <v>1628</v>
      </c>
      <c r="R73" s="14" t="s">
        <v>1634</v>
      </c>
      <c r="S73" s="14" t="s">
        <v>1634</v>
      </c>
      <c r="T73" s="16" t="s">
        <v>1749</v>
      </c>
      <c r="U73" s="16" t="s">
        <v>1750</v>
      </c>
    </row>
    <row r="74" spans="1:21" ht="77.5">
      <c r="A74" s="13" t="str">
        <f t="shared" si="0"/>
        <v>Предпринимательство</v>
      </c>
      <c r="B74" s="13" t="s">
        <v>1084</v>
      </c>
      <c r="C74" s="19" t="s">
        <v>1704</v>
      </c>
      <c r="D74" s="13" t="s">
        <v>1161</v>
      </c>
      <c r="E74" s="41" t="str">
        <f>VLOOKUP(F74,'Справочник валидация'!$AA$1:$AB$487,2,0)</f>
        <v>38.02.02</v>
      </c>
      <c r="F74" s="14" t="s">
        <v>1564</v>
      </c>
      <c r="G74" s="43" t="s">
        <v>1634</v>
      </c>
      <c r="H74" s="15" t="s">
        <v>1713</v>
      </c>
      <c r="I74" s="45" t="s">
        <v>1716</v>
      </c>
      <c r="J74" s="14" t="s">
        <v>1634</v>
      </c>
      <c r="K74" s="14" t="s">
        <v>1628</v>
      </c>
      <c r="L74" s="14" t="s">
        <v>1628</v>
      </c>
      <c r="M74" s="14" t="s">
        <v>1634</v>
      </c>
      <c r="N74" s="14" t="s">
        <v>1628</v>
      </c>
      <c r="O74" s="14" t="s">
        <v>1634</v>
      </c>
      <c r="P74" s="14" t="s">
        <v>1634</v>
      </c>
      <c r="Q74" s="14" t="s">
        <v>1628</v>
      </c>
      <c r="R74" s="14" t="s">
        <v>1634</v>
      </c>
      <c r="S74" s="14" t="s">
        <v>1634</v>
      </c>
      <c r="T74" s="16" t="s">
        <v>1749</v>
      </c>
      <c r="U74" s="16" t="s">
        <v>1750</v>
      </c>
    </row>
    <row r="75" spans="1:21" ht="77.5">
      <c r="A75" s="13" t="str">
        <f t="shared" si="0"/>
        <v>Предпринимательство</v>
      </c>
      <c r="B75" s="13" t="s">
        <v>1084</v>
      </c>
      <c r="C75" s="19" t="s">
        <v>1704</v>
      </c>
      <c r="D75" s="13" t="s">
        <v>1161</v>
      </c>
      <c r="E75" s="41" t="str">
        <f>VLOOKUP(F75,'Справочник валидация'!$AA$1:$AB$487,2,0)</f>
        <v>38.02.02</v>
      </c>
      <c r="F75" s="14" t="s">
        <v>1564</v>
      </c>
      <c r="G75" s="43" t="s">
        <v>1634</v>
      </c>
      <c r="H75" s="15" t="s">
        <v>1713</v>
      </c>
      <c r="I75" s="45" t="s">
        <v>1717</v>
      </c>
      <c r="J75" s="14" t="s">
        <v>1628</v>
      </c>
      <c r="K75" s="14" t="s">
        <v>1628</v>
      </c>
      <c r="L75" s="14" t="s">
        <v>1628</v>
      </c>
      <c r="M75" s="14" t="s">
        <v>1634</v>
      </c>
      <c r="N75" s="14" t="s">
        <v>1634</v>
      </c>
      <c r="O75" s="14" t="s">
        <v>1628</v>
      </c>
      <c r="P75" s="14" t="s">
        <v>1634</v>
      </c>
      <c r="Q75" s="14" t="s">
        <v>1628</v>
      </c>
      <c r="R75" s="14" t="s">
        <v>1634</v>
      </c>
      <c r="S75" s="14" t="s">
        <v>1634</v>
      </c>
      <c r="T75" s="16" t="s">
        <v>1749</v>
      </c>
      <c r="U75" s="16" t="s">
        <v>1750</v>
      </c>
    </row>
    <row r="76" spans="1:21" ht="77.5">
      <c r="A76" s="13" t="str">
        <f t="shared" si="0"/>
        <v>Предпринимательство</v>
      </c>
      <c r="B76" s="13" t="s">
        <v>1084</v>
      </c>
      <c r="C76" s="19" t="s">
        <v>1704</v>
      </c>
      <c r="D76" s="13" t="s">
        <v>1161</v>
      </c>
      <c r="E76" s="41" t="str">
        <f>VLOOKUP(F76,'Справочник валидация'!$AA$1:$AB$487,2,0)</f>
        <v>43.02.01</v>
      </c>
      <c r="F76" s="14" t="s">
        <v>1573</v>
      </c>
      <c r="G76" s="43" t="s">
        <v>1634</v>
      </c>
      <c r="H76" s="15" t="s">
        <v>1718</v>
      </c>
      <c r="I76" s="45" t="s">
        <v>1719</v>
      </c>
      <c r="J76" s="14" t="s">
        <v>1628</v>
      </c>
      <c r="K76" s="14" t="s">
        <v>1628</v>
      </c>
      <c r="L76" s="14" t="s">
        <v>1634</v>
      </c>
      <c r="M76" s="14" t="s">
        <v>1628</v>
      </c>
      <c r="N76" s="14" t="s">
        <v>1634</v>
      </c>
      <c r="O76" s="14" t="s">
        <v>1628</v>
      </c>
      <c r="P76" s="14" t="s">
        <v>1634</v>
      </c>
      <c r="Q76" s="14" t="s">
        <v>1634</v>
      </c>
      <c r="R76" s="14" t="s">
        <v>1634</v>
      </c>
      <c r="S76" s="14" t="s">
        <v>1634</v>
      </c>
      <c r="T76" s="16" t="s">
        <v>1634</v>
      </c>
      <c r="U76" s="16" t="s">
        <v>1634</v>
      </c>
    </row>
    <row r="77" spans="1:21" ht="77.5">
      <c r="A77" s="13" t="str">
        <f t="shared" si="0"/>
        <v>Предпринимательство</v>
      </c>
      <c r="B77" s="13" t="s">
        <v>1084</v>
      </c>
      <c r="C77" s="19" t="s">
        <v>1704</v>
      </c>
      <c r="D77" s="13" t="s">
        <v>1161</v>
      </c>
      <c r="E77" s="41" t="str">
        <f>VLOOKUP(F77,'Справочник валидация'!$AA$1:$AB$487,2,0)</f>
        <v>43.02.01</v>
      </c>
      <c r="F77" s="14" t="s">
        <v>1573</v>
      </c>
      <c r="G77" s="43" t="s">
        <v>1634</v>
      </c>
      <c r="H77" s="15" t="s">
        <v>1718</v>
      </c>
      <c r="I77" s="45" t="s">
        <v>1720</v>
      </c>
      <c r="J77" s="14" t="s">
        <v>1628</v>
      </c>
      <c r="K77" s="14" t="s">
        <v>1628</v>
      </c>
      <c r="L77" s="14" t="s">
        <v>1634</v>
      </c>
      <c r="M77" s="14" t="s">
        <v>1628</v>
      </c>
      <c r="N77" s="14" t="s">
        <v>1634</v>
      </c>
      <c r="O77" s="14" t="s">
        <v>1628</v>
      </c>
      <c r="P77" s="14" t="s">
        <v>1634</v>
      </c>
      <c r="Q77" s="14" t="s">
        <v>1634</v>
      </c>
      <c r="R77" s="14" t="s">
        <v>1634</v>
      </c>
      <c r="S77" s="14" t="s">
        <v>1634</v>
      </c>
      <c r="T77" s="16" t="s">
        <v>1634</v>
      </c>
      <c r="U77" s="16" t="s">
        <v>1634</v>
      </c>
    </row>
    <row r="78" spans="1:21" ht="77.5">
      <c r="A78" s="13" t="str">
        <f t="shared" si="0"/>
        <v>Предпринимательство</v>
      </c>
      <c r="B78" s="13" t="s">
        <v>1084</v>
      </c>
      <c r="C78" s="19" t="s">
        <v>1704</v>
      </c>
      <c r="D78" s="13" t="s">
        <v>1161</v>
      </c>
      <c r="E78" s="41" t="str">
        <f>VLOOKUP(F78,'Справочник валидация'!$AA$1:$AB$487,2,0)</f>
        <v>43.02.01</v>
      </c>
      <c r="F78" s="14" t="s">
        <v>1573</v>
      </c>
      <c r="G78" s="43" t="s">
        <v>1634</v>
      </c>
      <c r="H78" s="15" t="s">
        <v>1718</v>
      </c>
      <c r="I78" s="45" t="s">
        <v>1721</v>
      </c>
      <c r="J78" s="14" t="s">
        <v>1628</v>
      </c>
      <c r="K78" s="14" t="s">
        <v>1634</v>
      </c>
      <c r="L78" s="14" t="s">
        <v>1628</v>
      </c>
      <c r="M78" s="14" t="s">
        <v>1628</v>
      </c>
      <c r="N78" s="14" t="s">
        <v>1634</v>
      </c>
      <c r="O78" s="14" t="s">
        <v>1628</v>
      </c>
      <c r="P78" s="14" t="s">
        <v>1634</v>
      </c>
      <c r="Q78" s="14" t="s">
        <v>1628</v>
      </c>
      <c r="R78" s="14" t="s">
        <v>1634</v>
      </c>
      <c r="S78" s="14" t="s">
        <v>1634</v>
      </c>
      <c r="T78" s="16" t="s">
        <v>1634</v>
      </c>
      <c r="U78" s="16" t="s">
        <v>1634</v>
      </c>
    </row>
    <row r="79" spans="1:21" ht="93">
      <c r="A79" s="13" t="str">
        <f t="shared" si="0"/>
        <v>Предпринимательство</v>
      </c>
      <c r="B79" s="13" t="s">
        <v>1084</v>
      </c>
      <c r="C79" s="19" t="s">
        <v>1704</v>
      </c>
      <c r="D79" s="13" t="s">
        <v>1161</v>
      </c>
      <c r="E79" s="41" t="str">
        <f>VLOOKUP(F79,'Справочник валидация'!$AA$1:$AB$487,2,0)</f>
        <v>43.02.01</v>
      </c>
      <c r="F79" s="14" t="s">
        <v>1573</v>
      </c>
      <c r="G79" s="43" t="s">
        <v>1634</v>
      </c>
      <c r="H79" s="15" t="s">
        <v>1722</v>
      </c>
      <c r="I79" s="45" t="s">
        <v>1723</v>
      </c>
      <c r="J79" s="14" t="s">
        <v>1628</v>
      </c>
      <c r="K79" s="14" t="s">
        <v>1628</v>
      </c>
      <c r="L79" s="14" t="s">
        <v>1634</v>
      </c>
      <c r="M79" s="14" t="s">
        <v>1634</v>
      </c>
      <c r="N79" s="14" t="s">
        <v>1628</v>
      </c>
      <c r="O79" s="14" t="s">
        <v>1634</v>
      </c>
      <c r="P79" s="14" t="s">
        <v>1628</v>
      </c>
      <c r="Q79" s="14" t="s">
        <v>1634</v>
      </c>
      <c r="R79" s="14" t="s">
        <v>1628</v>
      </c>
      <c r="S79" s="14" t="s">
        <v>1634</v>
      </c>
      <c r="T79" s="16" t="s">
        <v>1634</v>
      </c>
      <c r="U79" s="16" t="s">
        <v>1634</v>
      </c>
    </row>
    <row r="80" spans="1:21" ht="77.5">
      <c r="A80" s="13" t="str">
        <f t="shared" si="0"/>
        <v>Предпринимательство</v>
      </c>
      <c r="B80" s="13" t="s">
        <v>1084</v>
      </c>
      <c r="C80" s="19" t="s">
        <v>1704</v>
      </c>
      <c r="D80" s="13" t="s">
        <v>1161</v>
      </c>
      <c r="E80" s="41" t="str">
        <f>VLOOKUP(F80,'Справочник валидация'!$AA$1:$AB$487,2,0)</f>
        <v>43.02.01</v>
      </c>
      <c r="F80" s="14" t="s">
        <v>1573</v>
      </c>
      <c r="G80" s="43" t="s">
        <v>1634</v>
      </c>
      <c r="H80" s="15" t="s">
        <v>1722</v>
      </c>
      <c r="I80" s="45" t="s">
        <v>1724</v>
      </c>
      <c r="J80" s="14" t="s">
        <v>1628</v>
      </c>
      <c r="K80" s="14" t="s">
        <v>1628</v>
      </c>
      <c r="L80" s="14" t="s">
        <v>1634</v>
      </c>
      <c r="M80" s="14" t="s">
        <v>1628</v>
      </c>
      <c r="N80" s="14" t="s">
        <v>1628</v>
      </c>
      <c r="O80" s="14" t="s">
        <v>1634</v>
      </c>
      <c r="P80" s="14" t="s">
        <v>1634</v>
      </c>
      <c r="Q80" s="14" t="s">
        <v>1628</v>
      </c>
      <c r="R80" s="14" t="s">
        <v>1628</v>
      </c>
      <c r="S80" s="14" t="s">
        <v>1634</v>
      </c>
      <c r="T80" s="16" t="s">
        <v>1634</v>
      </c>
      <c r="U80" s="16" t="s">
        <v>1634</v>
      </c>
    </row>
    <row r="81" spans="1:21" ht="77.5">
      <c r="A81" s="13" t="str">
        <f t="shared" si="0"/>
        <v>Предпринимательство</v>
      </c>
      <c r="B81" s="13" t="s">
        <v>1084</v>
      </c>
      <c r="C81" s="19" t="s">
        <v>1704</v>
      </c>
      <c r="D81" s="13" t="s">
        <v>1161</v>
      </c>
      <c r="E81" s="41" t="str">
        <f>VLOOKUP(F81,'Справочник валидация'!$AA$1:$AB$487,2,0)</f>
        <v>43.02.01</v>
      </c>
      <c r="F81" s="14" t="s">
        <v>1573</v>
      </c>
      <c r="G81" s="43" t="s">
        <v>1634</v>
      </c>
      <c r="H81" s="15" t="s">
        <v>1722</v>
      </c>
      <c r="I81" s="45" t="s">
        <v>1725</v>
      </c>
      <c r="J81" s="14" t="s">
        <v>1628</v>
      </c>
      <c r="K81" s="14" t="s">
        <v>1628</v>
      </c>
      <c r="L81" s="14" t="s">
        <v>1634</v>
      </c>
      <c r="M81" s="14" t="s">
        <v>1634</v>
      </c>
      <c r="N81" s="14" t="s">
        <v>1628</v>
      </c>
      <c r="O81" s="14" t="s">
        <v>1634</v>
      </c>
      <c r="P81" s="14" t="s">
        <v>1628</v>
      </c>
      <c r="Q81" s="14" t="s">
        <v>1628</v>
      </c>
      <c r="R81" s="14" t="s">
        <v>1634</v>
      </c>
      <c r="S81" s="14" t="s">
        <v>1634</v>
      </c>
      <c r="T81" s="16" t="s">
        <v>1634</v>
      </c>
      <c r="U81" s="16" t="s">
        <v>1634</v>
      </c>
    </row>
    <row r="82" spans="1:21" ht="108.5">
      <c r="A82" s="13" t="str">
        <f t="shared" si="0"/>
        <v>Предпринимательство</v>
      </c>
      <c r="B82" s="13" t="s">
        <v>1084</v>
      </c>
      <c r="C82" s="19" t="s">
        <v>1704</v>
      </c>
      <c r="D82" s="13" t="s">
        <v>1161</v>
      </c>
      <c r="E82" s="41" t="str">
        <f>VLOOKUP(F82,'Справочник валидация'!$AA$1:$AB$487,2,0)</f>
        <v>40.02.01</v>
      </c>
      <c r="F82" s="14" t="s">
        <v>1569</v>
      </c>
      <c r="G82" s="43" t="s">
        <v>1634</v>
      </c>
      <c r="H82" s="15" t="s">
        <v>1726</v>
      </c>
      <c r="I82" s="16" t="s">
        <v>1727</v>
      </c>
      <c r="J82" s="14" t="s">
        <v>1628</v>
      </c>
      <c r="K82" s="14" t="s">
        <v>1628</v>
      </c>
      <c r="L82" s="14" t="s">
        <v>1628</v>
      </c>
      <c r="M82" s="14" t="s">
        <v>1628</v>
      </c>
      <c r="N82" s="14" t="s">
        <v>1628</v>
      </c>
      <c r="O82" s="14" t="s">
        <v>1628</v>
      </c>
      <c r="P82" s="14" t="s">
        <v>1628</v>
      </c>
      <c r="Q82" s="14" t="s">
        <v>1628</v>
      </c>
      <c r="R82" s="14" t="s">
        <v>1628</v>
      </c>
      <c r="S82" s="14" t="s">
        <v>1634</v>
      </c>
      <c r="T82" s="16" t="s">
        <v>1634</v>
      </c>
      <c r="U82" s="16" t="s">
        <v>1634</v>
      </c>
    </row>
    <row r="83" spans="1:21" ht="77.5">
      <c r="A83" s="13" t="str">
        <f t="shared" si="0"/>
        <v>Предпринимательство</v>
      </c>
      <c r="B83" s="13" t="s">
        <v>1084</v>
      </c>
      <c r="C83" s="19" t="s">
        <v>1704</v>
      </c>
      <c r="D83" s="13" t="s">
        <v>1161</v>
      </c>
      <c r="E83" s="41" t="str">
        <f>VLOOKUP(F83,'Справочник валидация'!$AA$1:$AB$487,2,0)</f>
        <v>21.02.05</v>
      </c>
      <c r="F83" s="13" t="s">
        <v>1486</v>
      </c>
      <c r="G83" s="43" t="s">
        <v>1634</v>
      </c>
      <c r="H83" s="44" t="s">
        <v>1728</v>
      </c>
      <c r="I83" s="16" t="s">
        <v>1729</v>
      </c>
      <c r="J83" s="14" t="s">
        <v>1628</v>
      </c>
      <c r="K83" s="14" t="s">
        <v>1628</v>
      </c>
      <c r="L83" s="14" t="s">
        <v>1628</v>
      </c>
      <c r="M83" s="14" t="s">
        <v>1628</v>
      </c>
      <c r="N83" s="14" t="s">
        <v>1628</v>
      </c>
      <c r="O83" s="14" t="s">
        <v>1634</v>
      </c>
      <c r="P83" s="14" t="s">
        <v>1634</v>
      </c>
      <c r="Q83" s="14" t="s">
        <v>1628</v>
      </c>
      <c r="R83" s="14" t="s">
        <v>1628</v>
      </c>
      <c r="S83" s="14" t="s">
        <v>1634</v>
      </c>
      <c r="T83" s="16" t="s">
        <v>1634</v>
      </c>
      <c r="U83" s="16" t="s">
        <v>1634</v>
      </c>
    </row>
    <row r="84" spans="1:21" ht="93">
      <c r="A84" s="13" t="str">
        <f t="shared" si="0"/>
        <v>Предпринимательство</v>
      </c>
      <c r="B84" s="13" t="s">
        <v>1084</v>
      </c>
      <c r="C84" s="19" t="s">
        <v>1704</v>
      </c>
      <c r="D84" s="13" t="s">
        <v>1161</v>
      </c>
      <c r="E84" s="41" t="str">
        <f>VLOOKUP(F84,'Справочник валидация'!$AA$1:$AB$487,2,0)</f>
        <v>21.02.05</v>
      </c>
      <c r="F84" s="13" t="s">
        <v>1486</v>
      </c>
      <c r="G84" s="43" t="s">
        <v>1634</v>
      </c>
      <c r="H84" s="44" t="s">
        <v>1728</v>
      </c>
      <c r="I84" s="16" t="s">
        <v>1730</v>
      </c>
      <c r="J84" s="14" t="s">
        <v>1628</v>
      </c>
      <c r="K84" s="14" t="s">
        <v>1628</v>
      </c>
      <c r="L84" s="14" t="s">
        <v>1628</v>
      </c>
      <c r="M84" s="14" t="s">
        <v>1634</v>
      </c>
      <c r="N84" s="14" t="s">
        <v>1628</v>
      </c>
      <c r="O84" s="14" t="s">
        <v>1634</v>
      </c>
      <c r="P84" s="14" t="s">
        <v>1634</v>
      </c>
      <c r="Q84" s="14" t="s">
        <v>1628</v>
      </c>
      <c r="R84" s="14" t="s">
        <v>1628</v>
      </c>
      <c r="S84" s="14" t="s">
        <v>1634</v>
      </c>
      <c r="T84" s="16" t="s">
        <v>1634</v>
      </c>
      <c r="U84" s="16" t="s">
        <v>1634</v>
      </c>
    </row>
    <row r="85" spans="1:21" ht="77.5">
      <c r="A85" s="13" t="str">
        <f t="shared" ref="A85:A86" si="1">A84</f>
        <v>Предпринимательство</v>
      </c>
      <c r="B85" s="13" t="s">
        <v>1084</v>
      </c>
      <c r="C85" s="19" t="s">
        <v>1704</v>
      </c>
      <c r="D85" s="13" t="s">
        <v>1161</v>
      </c>
      <c r="E85" s="41" t="str">
        <f>VLOOKUP(F85,'Справочник валидация'!$AA$1:$AB$487,2,0)</f>
        <v>21.02.05</v>
      </c>
      <c r="F85" s="13" t="s">
        <v>1486</v>
      </c>
      <c r="G85" s="43" t="s">
        <v>1634</v>
      </c>
      <c r="H85" s="44" t="s">
        <v>1728</v>
      </c>
      <c r="I85" s="16" t="s">
        <v>1731</v>
      </c>
      <c r="J85" s="14" t="s">
        <v>1628</v>
      </c>
      <c r="K85" s="14" t="s">
        <v>1628</v>
      </c>
      <c r="L85" s="14" t="s">
        <v>1628</v>
      </c>
      <c r="M85" s="14" t="s">
        <v>1634</v>
      </c>
      <c r="N85" s="14" t="s">
        <v>1628</v>
      </c>
      <c r="O85" s="14" t="s">
        <v>1634</v>
      </c>
      <c r="P85" s="14" t="s">
        <v>1634</v>
      </c>
      <c r="Q85" s="14" t="s">
        <v>1628</v>
      </c>
      <c r="R85" s="14" t="s">
        <v>1634</v>
      </c>
      <c r="S85" s="14" t="s">
        <v>1634</v>
      </c>
      <c r="T85" s="16" t="s">
        <v>1634</v>
      </c>
      <c r="U85" s="16" t="s">
        <v>1634</v>
      </c>
    </row>
    <row r="86" spans="1:21" ht="77.5">
      <c r="A86" s="13" t="str">
        <f t="shared" si="1"/>
        <v>Предпринимательство</v>
      </c>
      <c r="B86" s="13" t="s">
        <v>1084</v>
      </c>
      <c r="C86" s="19" t="s">
        <v>1704</v>
      </c>
      <c r="D86" s="13" t="s">
        <v>1161</v>
      </c>
      <c r="E86" s="41" t="str">
        <f>VLOOKUP(F86,'Справочник валидация'!$AA$1:$AB$487,2,0)</f>
        <v>21.02.05</v>
      </c>
      <c r="F86" s="13" t="s">
        <v>1486</v>
      </c>
      <c r="G86" s="43" t="s">
        <v>1634</v>
      </c>
      <c r="H86" s="44" t="s">
        <v>1728</v>
      </c>
      <c r="I86" s="16" t="s">
        <v>1732</v>
      </c>
      <c r="J86" s="14" t="s">
        <v>1628</v>
      </c>
      <c r="K86" s="14" t="s">
        <v>1634</v>
      </c>
      <c r="L86" s="14" t="s">
        <v>1634</v>
      </c>
      <c r="M86" s="14" t="s">
        <v>1628</v>
      </c>
      <c r="N86" s="14" t="s">
        <v>1628</v>
      </c>
      <c r="O86" s="14" t="s">
        <v>1628</v>
      </c>
      <c r="P86" s="14" t="s">
        <v>1634</v>
      </c>
      <c r="Q86" s="14" t="s">
        <v>1628</v>
      </c>
      <c r="R86" s="14" t="s">
        <v>1628</v>
      </c>
      <c r="S86" s="14" t="s">
        <v>1634</v>
      </c>
      <c r="T86" s="16" t="s">
        <v>1634</v>
      </c>
      <c r="U86" s="16" t="s">
        <v>1634</v>
      </c>
    </row>
    <row r="87" spans="1:21" ht="15.75" customHeight="1">
      <c r="A87" s="3" t="s">
        <v>1160</v>
      </c>
      <c r="B87" s="3" t="s">
        <v>1160</v>
      </c>
      <c r="C87" s="3" t="s">
        <v>1160</v>
      </c>
      <c r="D87" s="3" t="s">
        <v>1160</v>
      </c>
      <c r="E87" s="3" t="s">
        <v>1160</v>
      </c>
      <c r="F87" s="3" t="s">
        <v>1160</v>
      </c>
      <c r="G87" s="3" t="s">
        <v>1160</v>
      </c>
      <c r="H87" s="3" t="s">
        <v>1160</v>
      </c>
      <c r="I87" s="3" t="s">
        <v>1160</v>
      </c>
      <c r="J87" s="3" t="s">
        <v>1160</v>
      </c>
      <c r="K87" s="3" t="s">
        <v>1160</v>
      </c>
      <c r="L87" s="3" t="s">
        <v>1160</v>
      </c>
      <c r="M87" s="3" t="s">
        <v>1160</v>
      </c>
      <c r="N87" s="3" t="s">
        <v>1160</v>
      </c>
      <c r="O87" s="3" t="s">
        <v>1160</v>
      </c>
      <c r="P87" s="3" t="s">
        <v>1160</v>
      </c>
      <c r="Q87" s="3" t="s">
        <v>1160</v>
      </c>
      <c r="R87" s="3" t="s">
        <v>1160</v>
      </c>
      <c r="S87" s="3" t="s">
        <v>1160</v>
      </c>
      <c r="T87" s="3" t="s">
        <v>1160</v>
      </c>
      <c r="U87" s="3" t="s">
        <v>1160</v>
      </c>
    </row>
  </sheetData>
  <autoFilter ref="A8:U8"/>
  <mergeCells count="2">
    <mergeCell ref="A2:T2"/>
    <mergeCell ref="A5:U5"/>
  </mergeCells>
  <dataValidations count="1">
    <dataValidation allowBlank="1" showInputMessage="1" sqref="A10:A87"/>
  </dataValidations>
  <printOptions horizontalCentered="1" gridLines="1"/>
  <pageMargins left="0.7" right="0.7" top="0.75" bottom="0.75" header="0" footer="0"/>
  <pageSetup paperSize="9" scale="54"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>
          <x14:formula1>
            <xm:f>'Справочник валидация'!$I$1:$I$80</xm:f>
          </x14:formula1>
          <xm:sqref>B87</xm:sqref>
        </x14:dataValidation>
        <x14:dataValidation type="list" allowBlank="1">
          <x14:formula1>
            <xm:f>'Справочник валидация'!$K$1:$K$3</xm:f>
          </x14:formula1>
          <xm:sqref>C87</xm:sqref>
        </x14:dataValidation>
        <x14:dataValidation type="list" allowBlank="1">
          <x14:formula1>
            <xm:f>'Справочник валидация'!$L$1:$L$2</xm:f>
          </x14:formula1>
          <xm:sqref>D87</xm:sqref>
        </x14:dataValidation>
        <x14:dataValidation type="list" allowBlank="1">
          <x14:formula1>
            <xm:f>'Справочник валидация'!$Z$2:$Z$487</xm:f>
          </x14:formula1>
          <xm:sqref>E87</xm:sqref>
        </x14:dataValidation>
        <x14:dataValidation type="list" allowBlank="1">
          <x14:formula1>
            <xm:f>'Справочник валидация'!$AA$2:$AA$487</xm:f>
          </x14:formula1>
          <xm:sqref>F83:F87 F9:F43</xm:sqref>
        </x14:dataValidation>
        <x14:dataValidation type="list" allowBlank="1" showInputMessage="1" showErrorMessage="1">
          <x14:formula1>
            <xm:f>'Справочник валидация'!$A$2:$A$261</xm:f>
          </x14:formula1>
          <xm:sqref>A9</xm:sqref>
        </x14:dataValidation>
        <x14:dataValidation type="list" allowBlank="1">
          <x14:formula1>
            <xm:f>'\Users\lizaromanova\Library\Containers\com.microsoft.Excel\Data\Documents\E:\КД ОС\ДЭ-2023\[Копия Приложение 2. Таблица соответствия компетенции WSR, ФГОС СПО и Профстандарта.xlsx]Справочник валидация'!#REF!</xm:f>
          </x14:formula1>
          <xm:sqref>F44:F75</xm:sqref>
        </x14:dataValidation>
        <x14:dataValidation type="list" allowBlank="1">
          <x14:formula1>
            <xm:f>'\Users\lizaromanova\Library\Containers\com.microsoft.Excel\Data\Documents\E:\КД ОС\КД ОС\[Копия Приложение 2. Таблица соответствия компетенции WSR, ФГОС СПО и Профстандарта.xlsx]Справочник валидация'!#REF!</xm:f>
          </x14:formula1>
          <xm:sqref>F76:F82</xm:sqref>
        </x14:dataValidation>
        <x14:dataValidation type="list" allowBlank="1" showErrorMessage="1">
          <x14:formula1>
            <xm:f>'Справочник валидация'!$AN$2:$AN$3</xm:f>
          </x14:formula1>
          <xm:sqref>G9:G87 J9:S86</xm:sqref>
        </x14:dataValidation>
        <x14:dataValidation type="list" allowBlank="1">
          <x14:formula1>
            <xm:f>'Справочник валидация'!$BT$1:$BT$20</xm:f>
          </x14:formula1>
          <xm:sqref>B9:B86</xm:sqref>
        </x14:dataValidation>
        <x14:dataValidation type="list" allowBlank="1">
          <x14:formula1>
            <xm:f>'Справочник валидация'!$U$2:$U$8</xm:f>
          </x14:formula1>
          <xm:sqref>C9:C86</xm:sqref>
        </x14:dataValidation>
        <x14:dataValidation type="list" allowBlank="1">
          <x14:formula1>
            <xm:f>'Справочник валидация'!$K$1:$K$2</xm:f>
          </x14:formula1>
          <xm:sqref>D9:D86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K1000"/>
  <sheetViews>
    <sheetView topLeftCell="W455" workbookViewId="0">
      <selection activeCell="AA2" sqref="AA2:AA487"/>
    </sheetView>
  </sheetViews>
  <sheetFormatPr defaultColWidth="14.453125" defaultRowHeight="15.75" customHeight="1"/>
  <cols>
    <col min="1" max="1" width="28.81640625" customWidth="1"/>
    <col min="2" max="2" width="18.453125" customWidth="1"/>
    <col min="21" max="21" width="60.453125" customWidth="1"/>
  </cols>
  <sheetData>
    <row r="1" spans="1:89" ht="15.75" customHeight="1">
      <c r="A1" s="23" t="s">
        <v>0</v>
      </c>
      <c r="B1" s="23" t="s">
        <v>1</v>
      </c>
      <c r="C1" s="24"/>
      <c r="D1" s="24"/>
      <c r="E1" s="24"/>
      <c r="F1" s="25"/>
      <c r="G1" s="25"/>
      <c r="H1" s="25"/>
      <c r="I1" s="25" t="s">
        <v>1624</v>
      </c>
      <c r="J1" s="25"/>
      <c r="K1" s="25" t="s">
        <v>37</v>
      </c>
      <c r="L1" s="25"/>
      <c r="M1" s="25"/>
      <c r="N1" s="24"/>
      <c r="O1" s="24" t="s">
        <v>2</v>
      </c>
      <c r="P1" s="24"/>
      <c r="Q1" s="24" t="s">
        <v>3</v>
      </c>
      <c r="R1" s="24"/>
      <c r="S1" s="24" t="s">
        <v>4</v>
      </c>
      <c r="T1" s="25"/>
      <c r="U1" s="25" t="s">
        <v>5</v>
      </c>
      <c r="V1" s="24"/>
      <c r="W1" s="24" t="s">
        <v>6</v>
      </c>
      <c r="X1" s="25"/>
      <c r="Y1" s="25" t="s">
        <v>7</v>
      </c>
      <c r="Z1" s="26" t="s">
        <v>8</v>
      </c>
      <c r="AA1" s="26" t="s">
        <v>9</v>
      </c>
      <c r="AB1" s="25"/>
      <c r="AC1" s="24" t="s">
        <v>10</v>
      </c>
      <c r="AD1" s="24"/>
      <c r="AE1" s="27" t="s">
        <v>11</v>
      </c>
      <c r="AF1" s="27" t="s">
        <v>12</v>
      </c>
      <c r="AG1" s="27" t="s">
        <v>13</v>
      </c>
      <c r="AH1" s="25"/>
      <c r="AI1" s="25"/>
      <c r="AJ1" s="25"/>
      <c r="AK1" s="25"/>
      <c r="AL1" s="25"/>
      <c r="AM1" s="25"/>
      <c r="AN1" s="25" t="s">
        <v>14</v>
      </c>
      <c r="AO1" s="25"/>
      <c r="AP1" s="24" t="s">
        <v>15</v>
      </c>
      <c r="AQ1" s="25"/>
      <c r="AR1" s="24" t="s">
        <v>16</v>
      </c>
      <c r="AS1" s="25"/>
      <c r="AT1" s="25" t="s">
        <v>17</v>
      </c>
      <c r="AU1" s="25"/>
      <c r="AV1" s="25" t="s">
        <v>18</v>
      </c>
      <c r="AW1" s="25"/>
      <c r="AX1" s="25" t="s">
        <v>19</v>
      </c>
      <c r="AY1" s="25"/>
      <c r="AZ1" s="25" t="s">
        <v>20</v>
      </c>
      <c r="BA1" s="28"/>
      <c r="BB1" s="29">
        <v>1</v>
      </c>
      <c r="BC1" s="25"/>
      <c r="BD1" s="25" t="s">
        <v>21</v>
      </c>
      <c r="BE1" s="25"/>
      <c r="BF1" s="24" t="s">
        <v>22</v>
      </c>
      <c r="BG1" s="25"/>
      <c r="BH1" s="25" t="s">
        <v>23</v>
      </c>
      <c r="BI1" s="25"/>
      <c r="BJ1" s="25" t="s">
        <v>24</v>
      </c>
      <c r="BK1" s="25"/>
      <c r="BL1" s="25"/>
      <c r="BM1" s="25" t="s">
        <v>25</v>
      </c>
      <c r="BN1" s="25"/>
      <c r="BO1" s="25" t="s">
        <v>26</v>
      </c>
      <c r="BP1" s="25"/>
      <c r="BQ1" s="30" t="s">
        <v>27</v>
      </c>
      <c r="BR1" s="31"/>
      <c r="BS1" s="31"/>
      <c r="BT1" s="21" t="s">
        <v>1081</v>
      </c>
      <c r="BU1" s="31" t="s">
        <v>1625</v>
      </c>
      <c r="BV1" s="22"/>
      <c r="BW1" s="21"/>
      <c r="BX1" s="21"/>
      <c r="BY1" s="21"/>
      <c r="BZ1" s="21" t="str">
        <f>CONCATENATE(Z1," ",AA1)</f>
        <v>коды угспкоды специальностей и профессий 
(фгос cпо3+) перечень специальностей и профессий среднего профессионального образования</v>
      </c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</row>
    <row r="2" spans="1:89" ht="15.75" customHeight="1">
      <c r="A2" s="32" t="s">
        <v>28</v>
      </c>
      <c r="B2" s="32" t="s">
        <v>29</v>
      </c>
      <c r="C2" s="33" t="str">
        <f>B2&amp;" "&amp;A2</f>
        <v>D2 3D Моделирование для компьютерных игр</v>
      </c>
      <c r="D2" s="25"/>
      <c r="E2" s="25"/>
      <c r="F2" s="25"/>
      <c r="G2" s="17"/>
      <c r="H2" s="25"/>
      <c r="I2" s="25" t="s">
        <v>1626</v>
      </c>
      <c r="J2" s="25"/>
      <c r="K2" s="25" t="s">
        <v>1161</v>
      </c>
      <c r="L2" s="25"/>
      <c r="M2" s="25"/>
      <c r="N2" s="24"/>
      <c r="O2" s="24" t="s">
        <v>30</v>
      </c>
      <c r="P2" s="25"/>
      <c r="Q2" s="29">
        <v>1</v>
      </c>
      <c r="R2" s="25"/>
      <c r="S2" s="29" t="s">
        <v>31</v>
      </c>
      <c r="T2" s="25"/>
      <c r="U2" s="24" t="s">
        <v>32</v>
      </c>
      <c r="V2" s="24"/>
      <c r="W2" s="24" t="s">
        <v>33</v>
      </c>
      <c r="X2" s="25"/>
      <c r="Y2" s="24" t="s">
        <v>21</v>
      </c>
      <c r="Z2" s="34" t="s">
        <v>34</v>
      </c>
      <c r="AA2" s="35" t="s">
        <v>1162</v>
      </c>
      <c r="AB2" s="34" t="s">
        <v>34</v>
      </c>
      <c r="AC2" s="24" t="s">
        <v>35</v>
      </c>
      <c r="AD2" s="24"/>
      <c r="AE2" s="36">
        <v>1</v>
      </c>
      <c r="AF2" s="36">
        <v>2</v>
      </c>
      <c r="AG2" s="36">
        <v>3</v>
      </c>
      <c r="AH2" s="36">
        <v>1</v>
      </c>
      <c r="AI2" s="25"/>
      <c r="AJ2" s="25" t="s">
        <v>1627</v>
      </c>
      <c r="AK2" s="25"/>
      <c r="AL2" s="25"/>
      <c r="AM2" s="25"/>
      <c r="AN2" s="25" t="s">
        <v>1628</v>
      </c>
      <c r="AO2" s="25"/>
      <c r="AP2" s="24" t="s">
        <v>36</v>
      </c>
      <c r="AQ2" s="25"/>
      <c r="AR2" s="29">
        <v>3</v>
      </c>
      <c r="AS2" s="25"/>
      <c r="AT2" s="24" t="s">
        <v>1629</v>
      </c>
      <c r="AU2" s="25"/>
      <c r="AV2" s="25" t="s">
        <v>1630</v>
      </c>
      <c r="AW2" s="25"/>
      <c r="AX2" s="24" t="s">
        <v>1631</v>
      </c>
      <c r="AY2" s="25"/>
      <c r="AZ2" s="25" t="s">
        <v>38</v>
      </c>
      <c r="BA2" s="28"/>
      <c r="BB2" s="29">
        <v>2</v>
      </c>
      <c r="BC2" s="25"/>
      <c r="BD2" s="25" t="s">
        <v>39</v>
      </c>
      <c r="BE2" s="25"/>
      <c r="BF2" s="25" t="s">
        <v>40</v>
      </c>
      <c r="BG2" s="25"/>
      <c r="BH2" s="29">
        <v>1</v>
      </c>
      <c r="BI2" s="25"/>
      <c r="BJ2" s="24" t="s">
        <v>41</v>
      </c>
      <c r="BK2" s="25"/>
      <c r="BL2" s="25"/>
      <c r="BM2" s="25" t="s">
        <v>42</v>
      </c>
      <c r="BN2" s="25"/>
      <c r="BO2" s="25" t="s">
        <v>43</v>
      </c>
      <c r="BP2" s="25"/>
      <c r="BQ2" s="24" t="s">
        <v>44</v>
      </c>
      <c r="BR2" s="25"/>
      <c r="BS2" s="25"/>
      <c r="BT2" s="21" t="s">
        <v>1082</v>
      </c>
      <c r="BU2" s="31" t="s">
        <v>1625</v>
      </c>
      <c r="BV2" s="22"/>
      <c r="BW2" s="21"/>
      <c r="BX2" s="21"/>
      <c r="BY2" s="21"/>
      <c r="BZ2" s="21" t="str">
        <f t="shared" ref="BZ2:BZ65" si="0">CONCATENATE(Z2," ",AA2)</f>
        <v>05.01.01 Гидрометнаблюдатель</v>
      </c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</row>
    <row r="3" spans="1:89" ht="15.75" customHeight="1">
      <c r="A3" s="32" t="s">
        <v>45</v>
      </c>
      <c r="B3" s="32" t="s">
        <v>46</v>
      </c>
      <c r="C3" s="33" t="str">
        <f t="shared" ref="C3:C66" si="1">B3&amp;" "&amp;A3</f>
        <v>T88 Агент страховой</v>
      </c>
      <c r="D3" s="25"/>
      <c r="E3" s="25"/>
      <c r="F3" s="25"/>
      <c r="G3" s="17"/>
      <c r="H3" s="25"/>
      <c r="I3" s="25" t="s">
        <v>1632</v>
      </c>
      <c r="J3" s="25"/>
      <c r="K3" s="25"/>
      <c r="L3" s="25"/>
      <c r="M3" s="25"/>
      <c r="N3" s="24"/>
      <c r="O3" s="24" t="s">
        <v>47</v>
      </c>
      <c r="P3" s="25"/>
      <c r="Q3" s="29">
        <v>2</v>
      </c>
      <c r="R3" s="25"/>
      <c r="S3" s="29" t="s">
        <v>48</v>
      </c>
      <c r="T3" s="24"/>
      <c r="U3" s="24" t="s">
        <v>49</v>
      </c>
      <c r="V3" s="24"/>
      <c r="W3" s="24" t="s">
        <v>50</v>
      </c>
      <c r="X3" s="24"/>
      <c r="Y3" s="24" t="s">
        <v>51</v>
      </c>
      <c r="Z3" s="34" t="s">
        <v>82</v>
      </c>
      <c r="AA3" s="35" t="s">
        <v>1163</v>
      </c>
      <c r="AB3" s="34" t="s">
        <v>82</v>
      </c>
      <c r="AC3" s="24" t="s">
        <v>53</v>
      </c>
      <c r="AD3" s="24"/>
      <c r="AE3" s="24"/>
      <c r="AF3" s="24"/>
      <c r="AG3" s="36">
        <v>4</v>
      </c>
      <c r="AH3" s="36">
        <v>2</v>
      </c>
      <c r="AI3" s="25"/>
      <c r="AJ3" s="25" t="s">
        <v>1633</v>
      </c>
      <c r="AK3" s="25"/>
      <c r="AL3" s="25"/>
      <c r="AM3" s="25"/>
      <c r="AN3" s="25" t="s">
        <v>1634</v>
      </c>
      <c r="AO3" s="25"/>
      <c r="AP3" s="24" t="s">
        <v>54</v>
      </c>
      <c r="AQ3" s="25"/>
      <c r="AR3" s="29">
        <v>4</v>
      </c>
      <c r="AS3" s="25"/>
      <c r="AT3" s="24" t="s">
        <v>1635</v>
      </c>
      <c r="AU3" s="25"/>
      <c r="AV3" s="24" t="s">
        <v>1636</v>
      </c>
      <c r="AW3" s="25"/>
      <c r="AX3" s="25" t="s">
        <v>1637</v>
      </c>
      <c r="AY3" s="25"/>
      <c r="AZ3" s="25"/>
      <c r="BA3" s="28"/>
      <c r="BB3" s="29">
        <v>3</v>
      </c>
      <c r="BC3" s="25"/>
      <c r="BD3" s="25"/>
      <c r="BE3" s="25"/>
      <c r="BF3" s="29">
        <v>1</v>
      </c>
      <c r="BG3" s="25"/>
      <c r="BH3" s="29">
        <v>2</v>
      </c>
      <c r="BI3" s="25"/>
      <c r="BJ3" s="25" t="s">
        <v>55</v>
      </c>
      <c r="BK3" s="25"/>
      <c r="BL3" s="25"/>
      <c r="BM3" s="25"/>
      <c r="BN3" s="25"/>
      <c r="BO3" s="25" t="s">
        <v>56</v>
      </c>
      <c r="BP3" s="25"/>
      <c r="BQ3" s="24" t="s">
        <v>57</v>
      </c>
      <c r="BR3" s="25"/>
      <c r="BS3" s="25"/>
      <c r="BT3" s="21" t="s">
        <v>1083</v>
      </c>
      <c r="BU3" s="31" t="s">
        <v>1625</v>
      </c>
      <c r="BV3" s="22"/>
      <c r="BW3" s="21"/>
      <c r="BX3" s="21"/>
      <c r="BY3" s="21"/>
      <c r="BZ3" s="21" t="str">
        <f t="shared" si="0"/>
        <v>08.01.01 Изготовитель арматурных сеток и каркасов</v>
      </c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</row>
    <row r="4" spans="1:89" ht="15.75" customHeight="1">
      <c r="A4" s="32" t="s">
        <v>58</v>
      </c>
      <c r="B4" s="32" t="s">
        <v>59</v>
      </c>
      <c r="C4" s="33" t="str">
        <f t="shared" si="1"/>
        <v>R92 Агрономия</v>
      </c>
      <c r="D4" s="25"/>
      <c r="E4" s="25"/>
      <c r="F4" s="25"/>
      <c r="G4" s="17"/>
      <c r="H4" s="25"/>
      <c r="I4" s="25"/>
      <c r="J4" s="25"/>
      <c r="K4" s="25"/>
      <c r="L4" s="25"/>
      <c r="M4" s="25"/>
      <c r="N4" s="24"/>
      <c r="O4" s="24" t="s">
        <v>60</v>
      </c>
      <c r="P4" s="25"/>
      <c r="Q4" s="29">
        <v>3</v>
      </c>
      <c r="R4" s="25"/>
      <c r="S4" s="29" t="s">
        <v>61</v>
      </c>
      <c r="T4" s="24"/>
      <c r="U4" s="24" t="s">
        <v>62</v>
      </c>
      <c r="V4" s="24"/>
      <c r="W4" s="24" t="s">
        <v>63</v>
      </c>
      <c r="X4" s="24"/>
      <c r="Y4" s="24"/>
      <c r="Z4" s="34" t="s">
        <v>86</v>
      </c>
      <c r="AA4" s="35" t="s">
        <v>1164</v>
      </c>
      <c r="AB4" s="34" t="s">
        <v>86</v>
      </c>
      <c r="AC4" s="25"/>
      <c r="AD4" s="24"/>
      <c r="AE4" s="24"/>
      <c r="AF4" s="24"/>
      <c r="AG4" s="36">
        <v>5</v>
      </c>
      <c r="AH4" s="36">
        <v>3</v>
      </c>
      <c r="AI4" s="25"/>
      <c r="AJ4" s="25"/>
      <c r="AK4" s="25"/>
      <c r="AL4" s="25"/>
      <c r="AM4" s="25"/>
      <c r="AN4" s="25"/>
      <c r="AO4" s="25"/>
      <c r="AP4" s="24" t="s">
        <v>65</v>
      </c>
      <c r="AQ4" s="25"/>
      <c r="AR4" s="29">
        <v>5</v>
      </c>
      <c r="AS4" s="25"/>
      <c r="AT4" s="24" t="s">
        <v>1638</v>
      </c>
      <c r="AU4" s="25"/>
      <c r="AV4" s="24" t="s">
        <v>66</v>
      </c>
      <c r="AW4" s="25"/>
      <c r="AX4" s="25" t="s">
        <v>1639</v>
      </c>
      <c r="AY4" s="25"/>
      <c r="AZ4" s="25"/>
      <c r="BA4" s="28"/>
      <c r="BB4" s="29">
        <v>4</v>
      </c>
      <c r="BC4" s="25"/>
      <c r="BD4" s="25"/>
      <c r="BE4" s="25"/>
      <c r="BF4" s="29">
        <v>2</v>
      </c>
      <c r="BG4" s="25"/>
      <c r="BH4" s="29">
        <v>3</v>
      </c>
      <c r="BI4" s="25"/>
      <c r="BJ4" s="25" t="s">
        <v>67</v>
      </c>
      <c r="BK4" s="25"/>
      <c r="BL4" s="25"/>
      <c r="BM4" s="25"/>
      <c r="BN4" s="25"/>
      <c r="BO4" s="25"/>
      <c r="BP4" s="25"/>
      <c r="BQ4" s="24" t="s">
        <v>68</v>
      </c>
      <c r="BR4" s="25"/>
      <c r="BS4" s="25"/>
      <c r="BT4" s="21" t="s">
        <v>1084</v>
      </c>
      <c r="BU4" s="31" t="s">
        <v>1625</v>
      </c>
      <c r="BV4" s="22"/>
      <c r="BW4" s="21"/>
      <c r="BX4" s="21"/>
      <c r="BY4" s="21"/>
      <c r="BZ4" s="21" t="str">
        <f t="shared" si="0"/>
        <v>08.01.02 Монтажник трубопроводов</v>
      </c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</row>
    <row r="5" spans="1:89" ht="15.75" customHeight="1">
      <c r="A5" s="32" t="s">
        <v>1020</v>
      </c>
      <c r="B5" s="32" t="s">
        <v>1049</v>
      </c>
      <c r="C5" s="33" t="str">
        <f t="shared" si="1"/>
        <v>V45 Адаптация иностранных граждан (миграционный эксперт)</v>
      </c>
      <c r="D5" s="25"/>
      <c r="E5" s="25"/>
      <c r="F5" s="25"/>
      <c r="G5" s="17"/>
      <c r="H5" s="25"/>
      <c r="I5" s="25"/>
      <c r="J5" s="25"/>
      <c r="K5" s="25"/>
      <c r="L5" s="25"/>
      <c r="M5" s="25"/>
      <c r="N5" s="25"/>
      <c r="O5" s="25"/>
      <c r="P5" s="25"/>
      <c r="Q5" s="29">
        <v>4</v>
      </c>
      <c r="R5" s="25"/>
      <c r="S5" s="29" t="s">
        <v>71</v>
      </c>
      <c r="T5" s="25"/>
      <c r="U5" s="39" t="str">
        <f>U2&amp;", "&amp;U3</f>
        <v>Очный формат, Распределенный формат</v>
      </c>
      <c r="V5" s="24"/>
      <c r="W5" s="24" t="s">
        <v>51</v>
      </c>
      <c r="X5" s="25"/>
      <c r="Y5" s="24"/>
      <c r="Z5" s="34" t="s">
        <v>90</v>
      </c>
      <c r="AA5" s="35" t="s">
        <v>1165</v>
      </c>
      <c r="AB5" s="34" t="s">
        <v>90</v>
      </c>
      <c r="AC5" s="25"/>
      <c r="AD5" s="24"/>
      <c r="AE5" s="24"/>
      <c r="AF5" s="24"/>
      <c r="AG5" s="36">
        <v>6</v>
      </c>
      <c r="AH5" s="36">
        <v>4</v>
      </c>
      <c r="AI5" s="25"/>
      <c r="AJ5" s="25"/>
      <c r="AK5" s="25"/>
      <c r="AL5" s="25"/>
      <c r="AM5" s="25"/>
      <c r="AN5" s="25"/>
      <c r="AO5" s="25"/>
      <c r="AP5" s="24" t="s">
        <v>73</v>
      </c>
      <c r="AQ5" s="25"/>
      <c r="AR5" s="29">
        <v>6</v>
      </c>
      <c r="AS5" s="25"/>
      <c r="AT5" s="25"/>
      <c r="AU5" s="25"/>
      <c r="AV5" s="25"/>
      <c r="AW5" s="25"/>
      <c r="AX5" s="25"/>
      <c r="AY5" s="25"/>
      <c r="AZ5" s="25"/>
      <c r="BA5" s="28"/>
      <c r="BB5" s="29">
        <v>5</v>
      </c>
      <c r="BC5" s="25"/>
      <c r="BD5" s="25"/>
      <c r="BE5" s="25"/>
      <c r="BF5" s="29">
        <v>3</v>
      </c>
      <c r="BG5" s="25"/>
      <c r="BH5" s="29">
        <v>4</v>
      </c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1" t="s">
        <v>1085</v>
      </c>
      <c r="BU5" s="31" t="s">
        <v>1625</v>
      </c>
      <c r="BV5" s="22"/>
      <c r="BW5" s="21"/>
      <c r="BX5" s="21"/>
      <c r="BY5" s="21"/>
      <c r="BZ5" s="21" t="str">
        <f t="shared" si="0"/>
        <v>08.01.04 Кровельщик</v>
      </c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</row>
    <row r="6" spans="1:89" ht="15.75" customHeight="1">
      <c r="A6" s="32" t="s">
        <v>69</v>
      </c>
      <c r="B6" s="32" t="s">
        <v>70</v>
      </c>
      <c r="C6" s="33" t="str">
        <f t="shared" si="1"/>
        <v>R22 Аддитивное производство</v>
      </c>
      <c r="D6" s="25"/>
      <c r="E6" s="25"/>
      <c r="F6" s="25"/>
      <c r="G6" s="17"/>
      <c r="H6" s="25"/>
      <c r="I6" s="25"/>
      <c r="J6" s="25"/>
      <c r="K6" s="25"/>
      <c r="L6" s="25"/>
      <c r="M6" s="25"/>
      <c r="N6" s="25"/>
      <c r="O6" s="25"/>
      <c r="P6" s="25"/>
      <c r="Q6" s="29">
        <v>5</v>
      </c>
      <c r="R6" s="25"/>
      <c r="S6" s="29" t="s">
        <v>76</v>
      </c>
      <c r="T6" s="25"/>
      <c r="U6" s="39" t="str">
        <f>U2&amp;", "&amp;U4</f>
        <v>Очный формат, Дистанционный формат</v>
      </c>
      <c r="V6" s="25"/>
      <c r="W6" s="25"/>
      <c r="X6" s="25"/>
      <c r="Y6" s="24"/>
      <c r="Z6" s="34" t="s">
        <v>93</v>
      </c>
      <c r="AA6" s="35" t="s">
        <v>1166</v>
      </c>
      <c r="AB6" s="34" t="s">
        <v>93</v>
      </c>
      <c r="AC6" s="25"/>
      <c r="AD6" s="24"/>
      <c r="AE6" s="24"/>
      <c r="AF6" s="24"/>
      <c r="AG6" s="36">
        <v>7</v>
      </c>
      <c r="AH6" s="36">
        <v>5</v>
      </c>
      <c r="AI6" s="25"/>
      <c r="AJ6" s="25"/>
      <c r="AK6" s="25"/>
      <c r="AL6" s="25"/>
      <c r="AM6" s="25"/>
      <c r="AN6" s="25"/>
      <c r="AO6" s="25"/>
      <c r="AP6" s="24" t="s">
        <v>78</v>
      </c>
      <c r="AQ6" s="25"/>
      <c r="AR6" s="29">
        <v>7</v>
      </c>
      <c r="AS6" s="25"/>
      <c r="AT6" s="25"/>
      <c r="AU6" s="25"/>
      <c r="AV6" s="25"/>
      <c r="AW6" s="25"/>
      <c r="AX6" s="25"/>
      <c r="AY6" s="25"/>
      <c r="AZ6" s="25"/>
      <c r="BA6" s="28"/>
      <c r="BB6" s="29">
        <v>6</v>
      </c>
      <c r="BC6" s="25"/>
      <c r="BD6" s="25"/>
      <c r="BE6" s="25"/>
      <c r="BF6" s="29">
        <v>4</v>
      </c>
      <c r="BG6" s="25"/>
      <c r="BH6" s="29">
        <v>5</v>
      </c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1" t="s">
        <v>1086</v>
      </c>
      <c r="BU6" s="31" t="s">
        <v>1625</v>
      </c>
      <c r="BV6" s="22"/>
      <c r="BW6" s="21"/>
      <c r="BX6" s="21"/>
      <c r="BY6" s="21"/>
      <c r="BZ6" s="21" t="str">
        <f t="shared" si="0"/>
        <v>08.01.05 Мастер столярно-плотничных и паркетных работ</v>
      </c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</row>
    <row r="7" spans="1:89" ht="15.75" customHeight="1">
      <c r="A7" s="32" t="s">
        <v>74</v>
      </c>
      <c r="B7" s="32" t="s">
        <v>75</v>
      </c>
      <c r="C7" s="33" t="str">
        <f t="shared" si="1"/>
        <v>E57 Администрирование отеля</v>
      </c>
      <c r="D7" s="25"/>
      <c r="E7" s="25"/>
      <c r="F7" s="25"/>
      <c r="G7" s="17"/>
      <c r="H7" s="25"/>
      <c r="I7" s="25"/>
      <c r="J7" s="25"/>
      <c r="K7" s="25"/>
      <c r="L7" s="25"/>
      <c r="M7" s="25"/>
      <c r="N7" s="25"/>
      <c r="O7" s="25"/>
      <c r="P7" s="25"/>
      <c r="Q7" s="29">
        <v>6</v>
      </c>
      <c r="R7" s="25"/>
      <c r="S7" s="29" t="s">
        <v>81</v>
      </c>
      <c r="T7" s="25"/>
      <c r="U7" s="39" t="str">
        <f>U4&amp;", "&amp;U3</f>
        <v>Дистанционный формат, Распределенный формат</v>
      </c>
      <c r="V7" s="25"/>
      <c r="W7" s="25"/>
      <c r="X7" s="25"/>
      <c r="Y7" s="24"/>
      <c r="Z7" s="34" t="s">
        <v>96</v>
      </c>
      <c r="AA7" s="35" t="s">
        <v>1167</v>
      </c>
      <c r="AB7" s="34" t="s">
        <v>96</v>
      </c>
      <c r="AC7" s="25"/>
      <c r="AD7" s="24"/>
      <c r="AE7" s="24"/>
      <c r="AF7" s="24"/>
      <c r="AG7" s="36">
        <v>8</v>
      </c>
      <c r="AH7" s="36">
        <v>6</v>
      </c>
      <c r="AI7" s="25"/>
      <c r="AJ7" s="25"/>
      <c r="AK7" s="25"/>
      <c r="AL7" s="25"/>
      <c r="AM7" s="25"/>
      <c r="AN7" s="25"/>
      <c r="AO7" s="25"/>
      <c r="AP7" s="24" t="s">
        <v>83</v>
      </c>
      <c r="AQ7" s="25"/>
      <c r="AR7" s="29">
        <v>8</v>
      </c>
      <c r="AS7" s="25"/>
      <c r="AT7" s="25"/>
      <c r="AU7" s="25"/>
      <c r="AV7" s="25"/>
      <c r="AW7" s="25"/>
      <c r="AX7" s="25"/>
      <c r="AY7" s="25"/>
      <c r="AZ7" s="25"/>
      <c r="BA7" s="28"/>
      <c r="BB7" s="29">
        <v>7</v>
      </c>
      <c r="BC7" s="25"/>
      <c r="BD7" s="25"/>
      <c r="BE7" s="25"/>
      <c r="BF7" s="29">
        <v>5</v>
      </c>
      <c r="BG7" s="25"/>
      <c r="BH7" s="29">
        <v>6</v>
      </c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1" t="s">
        <v>1087</v>
      </c>
      <c r="BU7" s="31" t="s">
        <v>1625</v>
      </c>
      <c r="BV7" s="22"/>
      <c r="BW7" s="21"/>
      <c r="BX7" s="21"/>
      <c r="BY7" s="21"/>
      <c r="BZ7" s="21" t="str">
        <f t="shared" si="0"/>
        <v>08.01.06 Мастер сухого строительства</v>
      </c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</row>
    <row r="8" spans="1:89" ht="15.75" customHeight="1">
      <c r="A8" s="32" t="s">
        <v>1021</v>
      </c>
      <c r="B8" s="32" t="s">
        <v>1050</v>
      </c>
      <c r="C8" s="33" t="str">
        <f t="shared" si="1"/>
        <v>V46 Акушерское дело</v>
      </c>
      <c r="D8" s="25"/>
      <c r="E8" s="25"/>
      <c r="F8" s="25"/>
      <c r="G8" s="17"/>
      <c r="H8" s="25"/>
      <c r="I8" s="25"/>
      <c r="J8" s="25"/>
      <c r="K8" s="25"/>
      <c r="L8" s="25"/>
      <c r="M8" s="25"/>
      <c r="N8" s="25"/>
      <c r="O8" s="25"/>
      <c r="P8" s="25"/>
      <c r="Q8" s="29">
        <v>7</v>
      </c>
      <c r="R8" s="25"/>
      <c r="S8" s="25"/>
      <c r="T8" s="25"/>
      <c r="U8" s="39" t="str">
        <f>U2&amp;", "&amp;U4&amp;", "&amp;U3</f>
        <v>Очный формат, Дистанционный формат, Распределенный формат</v>
      </c>
      <c r="V8" s="25"/>
      <c r="W8" s="25"/>
      <c r="X8" s="25"/>
      <c r="Y8" s="24"/>
      <c r="Z8" s="34" t="s">
        <v>99</v>
      </c>
      <c r="AA8" s="35" t="s">
        <v>1168</v>
      </c>
      <c r="AB8" s="34" t="s">
        <v>99</v>
      </c>
      <c r="AC8" s="25"/>
      <c r="AD8" s="24"/>
      <c r="AE8" s="24"/>
      <c r="AF8" s="24"/>
      <c r="AG8" s="36">
        <v>9</v>
      </c>
      <c r="AH8" s="36">
        <v>7</v>
      </c>
      <c r="AI8" s="25"/>
      <c r="AJ8" s="25"/>
      <c r="AK8" s="25"/>
      <c r="AL8" s="25"/>
      <c r="AM8" s="25"/>
      <c r="AN8" s="25"/>
      <c r="AO8" s="25"/>
      <c r="AP8" s="24" t="s">
        <v>87</v>
      </c>
      <c r="AQ8" s="25"/>
      <c r="AR8" s="29">
        <v>9</v>
      </c>
      <c r="AS8" s="25"/>
      <c r="AT8" s="25"/>
      <c r="AU8" s="25"/>
      <c r="AV8" s="25"/>
      <c r="AW8" s="25"/>
      <c r="AX8" s="25"/>
      <c r="AY8" s="25"/>
      <c r="AZ8" s="25"/>
      <c r="BA8" s="28"/>
      <c r="BB8" s="29">
        <v>8</v>
      </c>
      <c r="BC8" s="25"/>
      <c r="BD8" s="25"/>
      <c r="BE8" s="25"/>
      <c r="BF8" s="29">
        <v>6</v>
      </c>
      <c r="BG8" s="25"/>
      <c r="BH8" s="29">
        <v>7</v>
      </c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1" t="s">
        <v>1088</v>
      </c>
      <c r="BU8" s="31" t="s">
        <v>1625</v>
      </c>
      <c r="BV8" s="22"/>
      <c r="BW8" s="21"/>
      <c r="BX8" s="21"/>
      <c r="BY8" s="21"/>
      <c r="BZ8" s="21" t="str">
        <f t="shared" si="0"/>
        <v>08.01.07 Мастер общестроительных работ</v>
      </c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</row>
    <row r="9" spans="1:89" ht="15.75" customHeight="1">
      <c r="A9" s="32" t="s">
        <v>79</v>
      </c>
      <c r="B9" s="32" t="s">
        <v>80</v>
      </c>
      <c r="C9" s="33" t="str">
        <f t="shared" si="1"/>
        <v>T2 Аппаратчик химических технологий</v>
      </c>
      <c r="D9" s="25"/>
      <c r="E9" s="25"/>
      <c r="F9" s="25"/>
      <c r="G9" s="17"/>
      <c r="H9" s="25"/>
      <c r="I9" s="25"/>
      <c r="J9" s="25"/>
      <c r="K9" s="25"/>
      <c r="L9" s="25"/>
      <c r="M9" s="25"/>
      <c r="N9" s="25"/>
      <c r="O9" s="25"/>
      <c r="P9" s="25"/>
      <c r="Q9" s="29">
        <v>8</v>
      </c>
      <c r="R9" s="25"/>
      <c r="S9" s="25"/>
      <c r="T9" s="25"/>
      <c r="U9" s="25"/>
      <c r="V9" s="25"/>
      <c r="W9" s="25"/>
      <c r="X9" s="25"/>
      <c r="Y9" s="24"/>
      <c r="Z9" s="34" t="s">
        <v>102</v>
      </c>
      <c r="AA9" s="35" t="s">
        <v>1169</v>
      </c>
      <c r="AB9" s="34" t="s">
        <v>102</v>
      </c>
      <c r="AC9" s="25"/>
      <c r="AD9" s="24"/>
      <c r="AE9" s="24"/>
      <c r="AF9" s="24"/>
      <c r="AG9" s="36">
        <v>10</v>
      </c>
      <c r="AH9" s="36">
        <v>8</v>
      </c>
      <c r="AI9" s="25"/>
      <c r="AJ9" s="25"/>
      <c r="AK9" s="25"/>
      <c r="AL9" s="25"/>
      <c r="AM9" s="25"/>
      <c r="AN9" s="25"/>
      <c r="AO9" s="25"/>
      <c r="AP9" s="25"/>
      <c r="AQ9" s="25"/>
      <c r="AR9" s="29">
        <v>10</v>
      </c>
      <c r="AS9" s="25"/>
      <c r="AT9" s="25"/>
      <c r="AU9" s="25"/>
      <c r="AV9" s="25"/>
      <c r="AW9" s="25"/>
      <c r="AX9" s="25"/>
      <c r="AY9" s="25"/>
      <c r="AZ9" s="25"/>
      <c r="BA9" s="28"/>
      <c r="BB9" s="29">
        <v>9</v>
      </c>
      <c r="BC9" s="25"/>
      <c r="BD9" s="25"/>
      <c r="BE9" s="25"/>
      <c r="BF9" s="29">
        <v>7</v>
      </c>
      <c r="BG9" s="25"/>
      <c r="BH9" s="29">
        <v>8</v>
      </c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1" t="s">
        <v>1089</v>
      </c>
      <c r="BU9" s="31" t="s">
        <v>1625</v>
      </c>
      <c r="BV9" s="22"/>
      <c r="BW9" s="21"/>
      <c r="BX9" s="21"/>
      <c r="BY9" s="21"/>
      <c r="BZ9" s="21" t="str">
        <f t="shared" si="0"/>
        <v>08.01.08 Мастер отделочных строительных работ</v>
      </c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</row>
    <row r="10" spans="1:89" ht="15.75" customHeight="1">
      <c r="A10" s="32" t="s">
        <v>84</v>
      </c>
      <c r="B10" s="32" t="s">
        <v>85</v>
      </c>
      <c r="C10" s="33" t="str">
        <f t="shared" si="1"/>
        <v>T89 Архитектор интеллектуальных систем управления</v>
      </c>
      <c r="D10" s="25"/>
      <c r="E10" s="25"/>
      <c r="F10" s="25"/>
      <c r="G10" s="17"/>
      <c r="H10" s="25"/>
      <c r="I10" s="25"/>
      <c r="J10" s="25"/>
      <c r="K10" s="25"/>
      <c r="L10" s="25"/>
      <c r="M10" s="25"/>
      <c r="N10" s="25"/>
      <c r="O10" s="25"/>
      <c r="P10" s="25"/>
      <c r="Q10" s="29">
        <v>9</v>
      </c>
      <c r="R10" s="25"/>
      <c r="S10" s="25"/>
      <c r="T10" s="25"/>
      <c r="U10" s="25"/>
      <c r="V10" s="25"/>
      <c r="W10" s="25"/>
      <c r="X10" s="25"/>
      <c r="Y10" s="24"/>
      <c r="Z10" s="34" t="s">
        <v>104</v>
      </c>
      <c r="AA10" s="35" t="s">
        <v>1170</v>
      </c>
      <c r="AB10" s="34" t="s">
        <v>104</v>
      </c>
      <c r="AC10" s="25"/>
      <c r="AD10" s="24"/>
      <c r="AE10" s="24"/>
      <c r="AF10" s="24"/>
      <c r="AG10" s="36">
        <v>11</v>
      </c>
      <c r="AH10" s="36">
        <v>9</v>
      </c>
      <c r="AI10" s="25"/>
      <c r="AJ10" s="25"/>
      <c r="AK10" s="25"/>
      <c r="AL10" s="25"/>
      <c r="AM10" s="25"/>
      <c r="AN10" s="25"/>
      <c r="AO10" s="25"/>
      <c r="AP10" s="25"/>
      <c r="AQ10" s="25"/>
      <c r="AR10" s="29">
        <v>11</v>
      </c>
      <c r="AS10" s="25"/>
      <c r="AT10" s="25"/>
      <c r="AU10" s="25"/>
      <c r="AV10" s="25"/>
      <c r="AW10" s="25"/>
      <c r="AX10" s="25"/>
      <c r="AY10" s="25"/>
      <c r="AZ10" s="25"/>
      <c r="BA10" s="28"/>
      <c r="BB10" s="29" t="s">
        <v>523</v>
      </c>
      <c r="BC10" s="25"/>
      <c r="BD10" s="25"/>
      <c r="BE10" s="25"/>
      <c r="BF10" s="29">
        <v>8</v>
      </c>
      <c r="BG10" s="25"/>
      <c r="BH10" s="29">
        <v>9</v>
      </c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1" t="s">
        <v>1090</v>
      </c>
      <c r="BU10" s="31" t="s">
        <v>1625</v>
      </c>
      <c r="BV10" s="22"/>
      <c r="BW10" s="21"/>
      <c r="BX10" s="21"/>
      <c r="BY10" s="21"/>
      <c r="BZ10" s="21" t="str">
        <f t="shared" si="0"/>
        <v>08.01.09 Слесарь по строительно-монтажным работам</v>
      </c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</row>
    <row r="11" spans="1:89" ht="15.75" customHeight="1">
      <c r="A11" s="32" t="s">
        <v>88</v>
      </c>
      <c r="B11" s="32" t="s">
        <v>89</v>
      </c>
      <c r="C11" s="33" t="str">
        <f t="shared" si="1"/>
        <v>T23 Архитектура</v>
      </c>
      <c r="D11" s="25"/>
      <c r="E11" s="25"/>
      <c r="F11" s="25"/>
      <c r="G11" s="17"/>
      <c r="H11" s="25"/>
      <c r="I11" s="25"/>
      <c r="J11" s="25"/>
      <c r="K11" s="25"/>
      <c r="L11" s="25"/>
      <c r="M11" s="25"/>
      <c r="N11" s="25"/>
      <c r="O11" s="25"/>
      <c r="P11" s="25"/>
      <c r="Q11" s="29">
        <v>10</v>
      </c>
      <c r="R11" s="25"/>
      <c r="S11" s="25"/>
      <c r="T11" s="25"/>
      <c r="U11" s="25"/>
      <c r="V11" s="25"/>
      <c r="W11" s="25"/>
      <c r="X11" s="25"/>
      <c r="Y11" s="24"/>
      <c r="Z11" s="34" t="s">
        <v>105</v>
      </c>
      <c r="AA11" s="35" t="s">
        <v>1171</v>
      </c>
      <c r="AB11" s="34" t="s">
        <v>105</v>
      </c>
      <c r="AC11" s="25"/>
      <c r="AD11" s="24"/>
      <c r="AE11" s="24"/>
      <c r="AF11" s="24"/>
      <c r="AG11" s="36">
        <v>12</v>
      </c>
      <c r="AH11" s="36">
        <v>10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9">
        <v>12</v>
      </c>
      <c r="AS11" s="25"/>
      <c r="AT11" s="25"/>
      <c r="AU11" s="25"/>
      <c r="AV11" s="25"/>
      <c r="AW11" s="25"/>
      <c r="AX11" s="25"/>
      <c r="AY11" s="25"/>
      <c r="AZ11" s="25"/>
      <c r="BA11" s="28"/>
      <c r="BB11" s="25"/>
      <c r="BC11" s="25"/>
      <c r="BD11" s="25"/>
      <c r="BE11" s="25"/>
      <c r="BF11" s="29">
        <v>9</v>
      </c>
      <c r="BG11" s="25"/>
      <c r="BH11" s="29">
        <v>10</v>
      </c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1" t="s">
        <v>1091</v>
      </c>
      <c r="BU11" s="31" t="s">
        <v>1625</v>
      </c>
      <c r="BV11" s="22"/>
      <c r="BW11" s="21"/>
      <c r="BX11" s="21"/>
      <c r="BY11" s="21"/>
      <c r="BZ11" s="21" t="str">
        <f t="shared" si="0"/>
        <v>08.01.10 Мастер жилищно-коммунального хозяйства</v>
      </c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</row>
    <row r="12" spans="1:89" ht="15.75" customHeight="1">
      <c r="A12" s="32" t="s">
        <v>91</v>
      </c>
      <c r="B12" s="32">
        <v>8</v>
      </c>
      <c r="C12" s="33" t="str">
        <f t="shared" si="1"/>
        <v>8 Архитектурная обработка камня</v>
      </c>
      <c r="D12" s="25"/>
      <c r="E12" s="25"/>
      <c r="F12" s="25"/>
      <c r="G12" s="17"/>
      <c r="H12" s="25"/>
      <c r="I12" s="25"/>
      <c r="J12" s="25"/>
      <c r="K12" s="25"/>
      <c r="L12" s="25"/>
      <c r="M12" s="25"/>
      <c r="N12" s="25"/>
      <c r="O12" s="25"/>
      <c r="P12" s="25"/>
      <c r="Q12" s="29">
        <v>11</v>
      </c>
      <c r="R12" s="25"/>
      <c r="S12" s="25"/>
      <c r="T12" s="25"/>
      <c r="U12" s="25"/>
      <c r="V12" s="25"/>
      <c r="W12" s="25"/>
      <c r="X12" s="25"/>
      <c r="Y12" s="24"/>
      <c r="Z12" s="34" t="s">
        <v>109</v>
      </c>
      <c r="AA12" s="35" t="s">
        <v>1172</v>
      </c>
      <c r="AB12" s="34" t="s">
        <v>109</v>
      </c>
      <c r="AC12" s="25"/>
      <c r="AD12" s="24"/>
      <c r="AE12" s="24"/>
      <c r="AF12" s="24"/>
      <c r="AG12" s="36">
        <v>13</v>
      </c>
      <c r="AH12" s="36">
        <v>11</v>
      </c>
      <c r="AI12" s="25"/>
      <c r="AJ12" s="25"/>
      <c r="AK12" s="25"/>
      <c r="AL12" s="25"/>
      <c r="AM12" s="25"/>
      <c r="AN12" s="25"/>
      <c r="AO12" s="25"/>
      <c r="AP12" s="25"/>
      <c r="AQ12" s="25"/>
      <c r="AR12" s="29">
        <v>13</v>
      </c>
      <c r="AS12" s="25"/>
      <c r="AT12" s="25"/>
      <c r="AU12" s="25"/>
      <c r="AV12" s="25"/>
      <c r="AW12" s="25"/>
      <c r="AX12" s="25"/>
      <c r="AY12" s="25"/>
      <c r="AZ12" s="25"/>
      <c r="BA12" s="28"/>
      <c r="BB12" s="25"/>
      <c r="BC12" s="25"/>
      <c r="BD12" s="25"/>
      <c r="BE12" s="25"/>
      <c r="BF12" s="29">
        <v>10</v>
      </c>
      <c r="BG12" s="25"/>
      <c r="BH12" s="29">
        <v>11</v>
      </c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1" t="s">
        <v>1092</v>
      </c>
      <c r="BU12" s="31" t="s">
        <v>1625</v>
      </c>
      <c r="BV12" s="22"/>
      <c r="BW12" s="21"/>
      <c r="BX12" s="21"/>
      <c r="BY12" s="21"/>
      <c r="BZ12" s="21" t="str">
        <f t="shared" si="0"/>
        <v>08.01.11 Машинист машин и оборудования в производстве цемента</v>
      </c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</row>
    <row r="13" spans="1:89" ht="15.75" customHeight="1">
      <c r="A13" s="32" t="s">
        <v>94</v>
      </c>
      <c r="B13" s="32" t="s">
        <v>95</v>
      </c>
      <c r="C13" s="33" t="str">
        <f t="shared" si="1"/>
        <v>T48 Банковское дело</v>
      </c>
      <c r="D13" s="25"/>
      <c r="E13" s="25"/>
      <c r="F13" s="25"/>
      <c r="G13" s="17"/>
      <c r="H13" s="25"/>
      <c r="I13" s="25"/>
      <c r="J13" s="25"/>
      <c r="K13" s="25"/>
      <c r="L13" s="25"/>
      <c r="M13" s="25"/>
      <c r="N13" s="25"/>
      <c r="O13" s="25"/>
      <c r="P13" s="25"/>
      <c r="Q13" s="29">
        <v>12</v>
      </c>
      <c r="R13" s="25"/>
      <c r="S13" s="25"/>
      <c r="T13" s="25"/>
      <c r="U13" s="25"/>
      <c r="V13" s="25"/>
      <c r="W13" s="25"/>
      <c r="X13" s="25"/>
      <c r="Y13" s="24"/>
      <c r="Z13" s="34" t="s">
        <v>112</v>
      </c>
      <c r="AA13" s="35" t="s">
        <v>1173</v>
      </c>
      <c r="AB13" s="34" t="s">
        <v>112</v>
      </c>
      <c r="AC13" s="25"/>
      <c r="AD13" s="24"/>
      <c r="AE13" s="24"/>
      <c r="AF13" s="24"/>
      <c r="AG13" s="36">
        <v>14</v>
      </c>
      <c r="AH13" s="36">
        <v>12</v>
      </c>
      <c r="AI13" s="25"/>
      <c r="AJ13" s="25"/>
      <c r="AK13" s="25"/>
      <c r="AL13" s="25"/>
      <c r="AM13" s="25"/>
      <c r="AN13" s="25"/>
      <c r="AO13" s="25"/>
      <c r="AP13" s="25"/>
      <c r="AQ13" s="25"/>
      <c r="AR13" s="29">
        <v>14</v>
      </c>
      <c r="AS13" s="25"/>
      <c r="AT13" s="25"/>
      <c r="AU13" s="25"/>
      <c r="AV13" s="25"/>
      <c r="AW13" s="25"/>
      <c r="AX13" s="25"/>
      <c r="AY13" s="25"/>
      <c r="AZ13" s="25"/>
      <c r="BA13" s="28"/>
      <c r="BB13" s="25"/>
      <c r="BC13" s="25"/>
      <c r="BD13" s="25"/>
      <c r="BE13" s="25"/>
      <c r="BF13" s="29">
        <v>11</v>
      </c>
      <c r="BG13" s="25"/>
      <c r="BH13" s="29">
        <v>12</v>
      </c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1" t="s">
        <v>1093</v>
      </c>
      <c r="BU13" s="31" t="s">
        <v>1625</v>
      </c>
      <c r="BV13" s="22"/>
      <c r="BW13" s="21"/>
      <c r="BX13" s="21"/>
      <c r="BY13" s="21"/>
      <c r="BZ13" s="21" t="str">
        <f t="shared" si="0"/>
        <v>08.01.13 Изготовитель железобетонных изделий</v>
      </c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</row>
    <row r="14" spans="1:89" ht="15.75" customHeight="1">
      <c r="A14" s="32" t="s">
        <v>97</v>
      </c>
      <c r="B14" s="32" t="s">
        <v>98</v>
      </c>
      <c r="C14" s="33" t="str">
        <f t="shared" si="1"/>
        <v>T13 Безопасность жизнедеятельности на судне</v>
      </c>
      <c r="D14" s="25"/>
      <c r="E14" s="25"/>
      <c r="F14" s="25"/>
      <c r="G14" s="17"/>
      <c r="H14" s="25"/>
      <c r="I14" s="25"/>
      <c r="J14" s="25"/>
      <c r="K14" s="25"/>
      <c r="L14" s="25"/>
      <c r="M14" s="25"/>
      <c r="N14" s="25"/>
      <c r="O14" s="25"/>
      <c r="P14" s="25"/>
      <c r="Q14" s="29">
        <v>13</v>
      </c>
      <c r="R14" s="25"/>
      <c r="S14" s="25"/>
      <c r="T14" s="25"/>
      <c r="U14" s="25"/>
      <c r="V14" s="25"/>
      <c r="W14" s="25"/>
      <c r="X14" s="25"/>
      <c r="Y14" s="24"/>
      <c r="Z14" s="34" t="s">
        <v>114</v>
      </c>
      <c r="AA14" s="35" t="s">
        <v>1174</v>
      </c>
      <c r="AB14" s="34" t="s">
        <v>114</v>
      </c>
      <c r="AC14" s="25"/>
      <c r="AD14" s="24"/>
      <c r="AE14" s="24"/>
      <c r="AF14" s="24"/>
      <c r="AG14" s="36">
        <v>15</v>
      </c>
      <c r="AH14" s="36">
        <v>13</v>
      </c>
      <c r="AI14" s="25"/>
      <c r="AJ14" s="25"/>
      <c r="AK14" s="25"/>
      <c r="AL14" s="25"/>
      <c r="AM14" s="25"/>
      <c r="AN14" s="25"/>
      <c r="AO14" s="25"/>
      <c r="AP14" s="25"/>
      <c r="AQ14" s="25"/>
      <c r="AR14" s="29">
        <v>15</v>
      </c>
      <c r="AS14" s="25"/>
      <c r="AT14" s="25"/>
      <c r="AU14" s="25"/>
      <c r="AV14" s="25"/>
      <c r="AW14" s="25"/>
      <c r="AX14" s="25"/>
      <c r="AY14" s="25"/>
      <c r="AZ14" s="25"/>
      <c r="BA14" s="28"/>
      <c r="BB14" s="25"/>
      <c r="BC14" s="25"/>
      <c r="BD14" s="25"/>
      <c r="BE14" s="25"/>
      <c r="BF14" s="29">
        <v>12</v>
      </c>
      <c r="BG14" s="25"/>
      <c r="BH14" s="29">
        <v>13</v>
      </c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1" t="s">
        <v>1094</v>
      </c>
      <c r="BU14" s="31" t="s">
        <v>1625</v>
      </c>
      <c r="BV14" s="22"/>
      <c r="BW14" s="21"/>
      <c r="BX14" s="21"/>
      <c r="BY14" s="21"/>
      <c r="BZ14" s="21" t="str">
        <f t="shared" si="0"/>
        <v>08.01.14 Монтажник санитарно-технических, вентиляционных систем и оборудования</v>
      </c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</row>
    <row r="15" spans="1:89" ht="15.75" customHeight="1">
      <c r="A15" s="32" t="s">
        <v>100</v>
      </c>
      <c r="B15" s="32" t="s">
        <v>101</v>
      </c>
      <c r="C15" s="33" t="str">
        <f t="shared" si="1"/>
        <v>T76 Бережливое производство</v>
      </c>
      <c r="D15" s="25"/>
      <c r="E15" s="25"/>
      <c r="F15" s="25"/>
      <c r="G15" s="17"/>
      <c r="H15" s="25"/>
      <c r="I15" s="25"/>
      <c r="J15" s="25"/>
      <c r="K15" s="25"/>
      <c r="L15" s="25"/>
      <c r="M15" s="25"/>
      <c r="N15" s="25"/>
      <c r="O15" s="25"/>
      <c r="P15" s="25"/>
      <c r="Q15" s="29">
        <v>14</v>
      </c>
      <c r="R15" s="25"/>
      <c r="S15" s="25"/>
      <c r="T15" s="25"/>
      <c r="U15" s="25"/>
      <c r="V15" s="25"/>
      <c r="W15" s="25"/>
      <c r="X15" s="25"/>
      <c r="Y15" s="24"/>
      <c r="Z15" s="34" t="s">
        <v>117</v>
      </c>
      <c r="AA15" s="35" t="s">
        <v>1175</v>
      </c>
      <c r="AB15" s="34" t="s">
        <v>117</v>
      </c>
      <c r="AC15" s="25"/>
      <c r="AD15" s="24"/>
      <c r="AE15" s="24"/>
      <c r="AF15" s="24"/>
      <c r="AG15" s="36">
        <v>16</v>
      </c>
      <c r="AH15" s="36">
        <v>14</v>
      </c>
      <c r="AI15" s="25"/>
      <c r="AJ15" s="25"/>
      <c r="AK15" s="25"/>
      <c r="AL15" s="25"/>
      <c r="AM15" s="25"/>
      <c r="AN15" s="25"/>
      <c r="AO15" s="25"/>
      <c r="AP15" s="25"/>
      <c r="AQ15" s="25"/>
      <c r="AR15" s="25" t="s">
        <v>106</v>
      </c>
      <c r="AS15" s="25"/>
      <c r="AT15" s="25"/>
      <c r="AU15" s="25"/>
      <c r="AV15" s="25"/>
      <c r="AW15" s="25"/>
      <c r="AX15" s="25"/>
      <c r="AY15" s="25"/>
      <c r="AZ15" s="25"/>
      <c r="BA15" s="28"/>
      <c r="BB15" s="25"/>
      <c r="BC15" s="25"/>
      <c r="BD15" s="25"/>
      <c r="BE15" s="25"/>
      <c r="BF15" s="29">
        <v>13</v>
      </c>
      <c r="BG15" s="25"/>
      <c r="BH15" s="29">
        <v>14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1" t="s">
        <v>1095</v>
      </c>
      <c r="BU15" s="31" t="s">
        <v>1625</v>
      </c>
      <c r="BV15" s="22"/>
      <c r="BW15" s="21"/>
      <c r="BX15" s="21"/>
      <c r="BY15" s="21"/>
      <c r="BZ15" s="21" t="str">
        <f t="shared" si="0"/>
        <v>08.01.15 Слесарь по изготовлению деталей и узлов технических систем в строительстве</v>
      </c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</row>
    <row r="16" spans="1:89" ht="15.75" customHeight="1">
      <c r="A16" s="32" t="s">
        <v>103</v>
      </c>
      <c r="B16" s="32">
        <v>46</v>
      </c>
      <c r="C16" s="33" t="str">
        <f t="shared" si="1"/>
        <v>46 Бетонные строительные работы</v>
      </c>
      <c r="D16" s="25"/>
      <c r="E16" s="25"/>
      <c r="F16" s="25"/>
      <c r="G16" s="17"/>
      <c r="H16" s="25"/>
      <c r="I16" s="25"/>
      <c r="J16" s="25"/>
      <c r="K16" s="25"/>
      <c r="L16" s="25"/>
      <c r="M16" s="25"/>
      <c r="N16" s="25"/>
      <c r="O16" s="25"/>
      <c r="P16" s="25"/>
      <c r="Q16" s="29">
        <v>15</v>
      </c>
      <c r="R16" s="25"/>
      <c r="S16" s="25"/>
      <c r="T16" s="25"/>
      <c r="U16" s="25"/>
      <c r="V16" s="25"/>
      <c r="W16" s="25"/>
      <c r="X16" s="25"/>
      <c r="Y16" s="24"/>
      <c r="Z16" s="34" t="s">
        <v>120</v>
      </c>
      <c r="AA16" s="35" t="s">
        <v>1176</v>
      </c>
      <c r="AB16" s="34" t="s">
        <v>120</v>
      </c>
      <c r="AC16" s="25"/>
      <c r="AD16" s="24"/>
      <c r="AE16" s="24"/>
      <c r="AF16" s="24"/>
      <c r="AG16" s="36">
        <v>17</v>
      </c>
      <c r="AH16" s="36">
        <v>15</v>
      </c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8"/>
      <c r="BB16" s="25"/>
      <c r="BC16" s="25"/>
      <c r="BD16" s="25"/>
      <c r="BE16" s="25"/>
      <c r="BF16" s="29">
        <v>14</v>
      </c>
      <c r="BG16" s="25"/>
      <c r="BH16" s="29">
        <v>15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1" t="s">
        <v>1096</v>
      </c>
      <c r="BU16" s="25" t="s">
        <v>1640</v>
      </c>
      <c r="BV16" s="22"/>
      <c r="BW16" s="21"/>
      <c r="BX16" s="21"/>
      <c r="BY16" s="21"/>
      <c r="BZ16" s="21" t="str">
        <f t="shared" si="0"/>
        <v>08.01.16 Электромонтажник по сигнализации, централизации и блокировке</v>
      </c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</row>
    <row r="17" spans="1:89" ht="15.75" customHeight="1">
      <c r="A17" s="32" t="s">
        <v>995</v>
      </c>
      <c r="B17" s="32" t="s">
        <v>1002</v>
      </c>
      <c r="C17" s="33" t="str">
        <f t="shared" si="1"/>
        <v>V29 Бурение скважин</v>
      </c>
      <c r="D17" s="25"/>
      <c r="E17" s="25"/>
      <c r="F17" s="25"/>
      <c r="G17" s="17"/>
      <c r="H17" s="25"/>
      <c r="I17" s="25"/>
      <c r="J17" s="25"/>
      <c r="K17" s="25"/>
      <c r="L17" s="25"/>
      <c r="M17" s="25"/>
      <c r="N17" s="25"/>
      <c r="O17" s="25"/>
      <c r="P17" s="25"/>
      <c r="Q17" s="29">
        <v>16</v>
      </c>
      <c r="R17" s="25"/>
      <c r="S17" s="25"/>
      <c r="T17" s="25"/>
      <c r="U17" s="25"/>
      <c r="V17" s="25"/>
      <c r="W17" s="25"/>
      <c r="X17" s="25"/>
      <c r="Y17" s="24"/>
      <c r="Z17" s="34" t="s">
        <v>123</v>
      </c>
      <c r="AA17" s="35" t="s">
        <v>1177</v>
      </c>
      <c r="AB17" s="34" t="s">
        <v>123</v>
      </c>
      <c r="AC17" s="25"/>
      <c r="AD17" s="24"/>
      <c r="AE17" s="24"/>
      <c r="AF17" s="24"/>
      <c r="AG17" s="36">
        <v>18</v>
      </c>
      <c r="AH17" s="36">
        <v>16</v>
      </c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8"/>
      <c r="BB17" s="25"/>
      <c r="BC17" s="25"/>
      <c r="BD17" s="25"/>
      <c r="BE17" s="25"/>
      <c r="BF17" s="29">
        <v>15</v>
      </c>
      <c r="BG17" s="25"/>
      <c r="BH17" s="29">
        <v>16</v>
      </c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1" t="s">
        <v>1097</v>
      </c>
      <c r="BU17" s="25" t="s">
        <v>1640</v>
      </c>
      <c r="BV17" s="22"/>
      <c r="BW17" s="21"/>
      <c r="BX17" s="21"/>
      <c r="BY17" s="21"/>
      <c r="BZ17" s="21" t="str">
        <f t="shared" si="0"/>
        <v>08.01.17 Электромонтажник-наладчик</v>
      </c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</row>
    <row r="18" spans="1:89" ht="15.75" customHeight="1">
      <c r="A18" s="32" t="s">
        <v>107</v>
      </c>
      <c r="B18" s="32" t="s">
        <v>108</v>
      </c>
      <c r="C18" s="33" t="str">
        <f t="shared" si="1"/>
        <v>R41 Бухгалтерский учет</v>
      </c>
      <c r="D18" s="25"/>
      <c r="E18" s="25"/>
      <c r="F18" s="25"/>
      <c r="G18" s="17"/>
      <c r="H18" s="25"/>
      <c r="I18" s="25"/>
      <c r="J18" s="25"/>
      <c r="K18" s="25"/>
      <c r="L18" s="25"/>
      <c r="M18" s="25"/>
      <c r="N18" s="25"/>
      <c r="O18" s="25"/>
      <c r="P18" s="25"/>
      <c r="Q18" s="29">
        <v>17</v>
      </c>
      <c r="R18" s="25"/>
      <c r="S18" s="25"/>
      <c r="T18" s="25"/>
      <c r="U18" s="25"/>
      <c r="V18" s="25"/>
      <c r="W18" s="25"/>
      <c r="X18" s="25"/>
      <c r="Y18" s="24"/>
      <c r="Z18" s="34" t="s">
        <v>126</v>
      </c>
      <c r="AA18" s="35" t="s">
        <v>1178</v>
      </c>
      <c r="AB18" s="34" t="s">
        <v>126</v>
      </c>
      <c r="AC18" s="25"/>
      <c r="AD18" s="24"/>
      <c r="AE18" s="24"/>
      <c r="AF18" s="24"/>
      <c r="AG18" s="36">
        <v>19</v>
      </c>
      <c r="AH18" s="36">
        <v>17</v>
      </c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8"/>
      <c r="BB18" s="25"/>
      <c r="BC18" s="25"/>
      <c r="BD18" s="25"/>
      <c r="BE18" s="25"/>
      <c r="BF18" s="29">
        <v>16</v>
      </c>
      <c r="BG18" s="25"/>
      <c r="BH18" s="29">
        <v>17</v>
      </c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1" t="s">
        <v>1098</v>
      </c>
      <c r="BU18" s="25" t="s">
        <v>1640</v>
      </c>
      <c r="BV18" s="22"/>
      <c r="BW18" s="21"/>
      <c r="BX18" s="21"/>
      <c r="BY18" s="21"/>
      <c r="BZ18" s="21" t="str">
        <f t="shared" si="0"/>
        <v>08.01.18 Электромонтажник электрических сетей и электрооборудования</v>
      </c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</row>
    <row r="19" spans="1:89" ht="15.75" customHeight="1">
      <c r="A19" s="32" t="s">
        <v>110</v>
      </c>
      <c r="B19" s="32" t="s">
        <v>111</v>
      </c>
      <c r="C19" s="33" t="str">
        <f t="shared" si="1"/>
        <v>T74 Вальщик леса</v>
      </c>
      <c r="D19" s="25"/>
      <c r="E19" s="25"/>
      <c r="F19" s="25"/>
      <c r="G19" s="17"/>
      <c r="H19" s="25"/>
      <c r="I19" s="25"/>
      <c r="J19" s="25"/>
      <c r="K19" s="25"/>
      <c r="L19" s="25"/>
      <c r="M19" s="25"/>
      <c r="N19" s="25"/>
      <c r="O19" s="25"/>
      <c r="P19" s="25"/>
      <c r="Q19" s="29">
        <v>18</v>
      </c>
      <c r="R19" s="25"/>
      <c r="S19" s="25"/>
      <c r="T19" s="25"/>
      <c r="U19" s="25"/>
      <c r="V19" s="25"/>
      <c r="W19" s="25"/>
      <c r="X19" s="25"/>
      <c r="Y19" s="24"/>
      <c r="Z19" s="34" t="s">
        <v>128</v>
      </c>
      <c r="AA19" s="35" t="s">
        <v>1179</v>
      </c>
      <c r="AB19" s="34" t="s">
        <v>128</v>
      </c>
      <c r="AC19" s="25"/>
      <c r="AD19" s="24"/>
      <c r="AE19" s="24"/>
      <c r="AF19" s="24"/>
      <c r="AG19" s="36">
        <v>20</v>
      </c>
      <c r="AH19" s="36">
        <v>18</v>
      </c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8"/>
      <c r="BB19" s="25"/>
      <c r="BC19" s="25"/>
      <c r="BD19" s="25"/>
      <c r="BE19" s="25"/>
      <c r="BF19" s="29">
        <v>17</v>
      </c>
      <c r="BG19" s="25"/>
      <c r="BH19" s="29">
        <v>18</v>
      </c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1" t="s">
        <v>1099</v>
      </c>
      <c r="BU19" s="25" t="s">
        <v>1640</v>
      </c>
      <c r="BV19" s="22"/>
      <c r="BW19" s="21"/>
      <c r="BX19" s="21"/>
      <c r="BY19" s="21"/>
      <c r="BZ19" s="21" t="str">
        <f t="shared" si="0"/>
        <v>08.01.19 Электромонтажник по силовым сетям и электрооборудованию</v>
      </c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</row>
    <row r="20" spans="1:89" ht="15.75" customHeight="1">
      <c r="A20" s="32" t="s">
        <v>1022</v>
      </c>
      <c r="B20" s="32">
        <v>17</v>
      </c>
      <c r="C20" s="33" t="str">
        <f t="shared" si="1"/>
        <v>17 Веб-технологии</v>
      </c>
      <c r="D20" s="25"/>
      <c r="E20" s="25"/>
      <c r="F20" s="25"/>
      <c r="G20" s="17"/>
      <c r="H20" s="25"/>
      <c r="I20" s="25"/>
      <c r="J20" s="25"/>
      <c r="K20" s="25"/>
      <c r="L20" s="25"/>
      <c r="M20" s="25"/>
      <c r="N20" s="25"/>
      <c r="O20" s="25"/>
      <c r="P20" s="25"/>
      <c r="Q20" s="29">
        <v>19</v>
      </c>
      <c r="R20" s="25"/>
      <c r="S20" s="25"/>
      <c r="T20" s="25"/>
      <c r="U20" s="25"/>
      <c r="V20" s="25"/>
      <c r="W20" s="25"/>
      <c r="X20" s="25"/>
      <c r="Y20" s="24"/>
      <c r="Z20" s="34" t="s">
        <v>131</v>
      </c>
      <c r="AA20" s="35" t="s">
        <v>1180</v>
      </c>
      <c r="AB20" s="34" t="s">
        <v>131</v>
      </c>
      <c r="AC20" s="25"/>
      <c r="AD20" s="25"/>
      <c r="AE20" s="25"/>
      <c r="AF20" s="25"/>
      <c r="AG20" s="25"/>
      <c r="AH20" s="36">
        <v>19</v>
      </c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8"/>
      <c r="BB20" s="25"/>
      <c r="BC20" s="25"/>
      <c r="BD20" s="25"/>
      <c r="BE20" s="25"/>
      <c r="BF20" s="29">
        <v>18</v>
      </c>
      <c r="BG20" s="25"/>
      <c r="BH20" s="29">
        <v>19</v>
      </c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1" t="s">
        <v>1100</v>
      </c>
      <c r="BU20" s="25" t="s">
        <v>1640</v>
      </c>
      <c r="BV20" s="22"/>
      <c r="BW20" s="21"/>
      <c r="BX20" s="21"/>
      <c r="BY20" s="21"/>
      <c r="BZ20" s="21" t="str">
        <f t="shared" si="0"/>
        <v>08.01.21 Монтажник электрических подъемников (лифтов)</v>
      </c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</row>
    <row r="21" spans="1:89" ht="15.75" customHeight="1">
      <c r="A21" s="32" t="s">
        <v>115</v>
      </c>
      <c r="B21" s="32" t="s">
        <v>116</v>
      </c>
      <c r="C21" s="33" t="str">
        <f t="shared" si="1"/>
        <v>T90 Вертикальный транспорт</v>
      </c>
      <c r="D21" s="25"/>
      <c r="E21" s="25"/>
      <c r="F21" s="25"/>
      <c r="G21" s="17"/>
      <c r="H21" s="25"/>
      <c r="I21" s="25"/>
      <c r="J21" s="25"/>
      <c r="K21" s="25"/>
      <c r="L21" s="25"/>
      <c r="M21" s="25"/>
      <c r="N21" s="25"/>
      <c r="O21" s="25"/>
      <c r="P21" s="25"/>
      <c r="Q21" s="29">
        <v>20</v>
      </c>
      <c r="R21" s="25"/>
      <c r="S21" s="25"/>
      <c r="T21" s="25"/>
      <c r="U21" s="25"/>
      <c r="V21" s="25"/>
      <c r="W21" s="25"/>
      <c r="X21" s="25"/>
      <c r="Y21" s="24"/>
      <c r="Z21" s="34" t="s">
        <v>134</v>
      </c>
      <c r="AA21" s="35" t="s">
        <v>1181</v>
      </c>
      <c r="AB21" s="34" t="s">
        <v>134</v>
      </c>
      <c r="AC21" s="25"/>
      <c r="AD21" s="25"/>
      <c r="AE21" s="25"/>
      <c r="AF21" s="25"/>
      <c r="AG21" s="25"/>
      <c r="AH21" s="36">
        <v>20</v>
      </c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8"/>
      <c r="BB21" s="25"/>
      <c r="BC21" s="25"/>
      <c r="BD21" s="25"/>
      <c r="BE21" s="25"/>
      <c r="BF21" s="29">
        <v>19</v>
      </c>
      <c r="BG21" s="25"/>
      <c r="BH21" s="29">
        <v>20</v>
      </c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1" t="s">
        <v>1048</v>
      </c>
      <c r="BU21" s="25"/>
      <c r="BV21" s="22"/>
      <c r="BW21" s="21"/>
      <c r="BX21" s="21"/>
      <c r="BY21" s="21"/>
      <c r="BZ21" s="21" t="str">
        <f t="shared" si="0"/>
        <v>08.01.22 Мастер путевых машин</v>
      </c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</row>
    <row r="22" spans="1:89" ht="15.75" customHeight="1">
      <c r="A22" s="32" t="s">
        <v>118</v>
      </c>
      <c r="B22" s="32" t="s">
        <v>119</v>
      </c>
      <c r="C22" s="33" t="str">
        <f t="shared" si="1"/>
        <v>R56 Ветеринария</v>
      </c>
      <c r="D22" s="25"/>
      <c r="E22" s="25"/>
      <c r="F22" s="25"/>
      <c r="G22" s="17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4"/>
      <c r="Z22" s="34" t="s">
        <v>137</v>
      </c>
      <c r="AA22" s="35" t="s">
        <v>1182</v>
      </c>
      <c r="AB22" s="34" t="s">
        <v>137</v>
      </c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8"/>
      <c r="BB22" s="25"/>
      <c r="BC22" s="25"/>
      <c r="BD22" s="25"/>
      <c r="BE22" s="25"/>
      <c r="BF22" s="29">
        <v>20</v>
      </c>
      <c r="BG22" s="25"/>
      <c r="BH22" s="29">
        <v>21</v>
      </c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1" t="s">
        <v>1101</v>
      </c>
      <c r="BU22" s="25"/>
      <c r="BV22" s="22"/>
      <c r="BW22" s="21"/>
      <c r="BX22" s="21"/>
      <c r="BY22" s="21"/>
      <c r="BZ22" s="21" t="str">
        <f t="shared" si="0"/>
        <v>08.01.23 Бригадир-путеец</v>
      </c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</row>
    <row r="23" spans="1:89" ht="15.75" customHeight="1">
      <c r="A23" s="32" t="s">
        <v>121</v>
      </c>
      <c r="B23" s="32" t="s">
        <v>122</v>
      </c>
      <c r="C23" s="33" t="str">
        <f t="shared" si="1"/>
        <v>R1 Видеопроизводство</v>
      </c>
      <c r="D23" s="25"/>
      <c r="E23" s="25"/>
      <c r="F23" s="25"/>
      <c r="G23" s="17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4"/>
      <c r="Z23" s="34" t="s">
        <v>140</v>
      </c>
      <c r="AA23" s="35" t="s">
        <v>1183</v>
      </c>
      <c r="AB23" s="34" t="s">
        <v>140</v>
      </c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8"/>
      <c r="BB23" s="25"/>
      <c r="BC23" s="25"/>
      <c r="BD23" s="25"/>
      <c r="BE23" s="25"/>
      <c r="BF23" s="25"/>
      <c r="BG23" s="25"/>
      <c r="BH23" s="29">
        <v>22</v>
      </c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1" t="s">
        <v>1102</v>
      </c>
      <c r="BU23" s="25"/>
      <c r="BV23" s="22"/>
      <c r="BW23" s="21"/>
      <c r="BX23" s="21"/>
      <c r="BY23" s="21"/>
      <c r="BZ23" s="21" t="str">
        <f t="shared" si="0"/>
        <v>08.01.24 Мастер столярно-плотничных, паркетных и стекольных работ</v>
      </c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</row>
    <row r="24" spans="1:89" ht="15.75" customHeight="1">
      <c r="A24" s="32" t="s">
        <v>124</v>
      </c>
      <c r="B24" s="32" t="s">
        <v>125</v>
      </c>
      <c r="C24" s="33" t="str">
        <f t="shared" si="1"/>
        <v>T31 Визаж и стилистика</v>
      </c>
      <c r="D24" s="25"/>
      <c r="E24" s="25"/>
      <c r="F24" s="25"/>
      <c r="G24" s="17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4"/>
      <c r="Z24" s="34" t="s">
        <v>143</v>
      </c>
      <c r="AA24" s="35" t="s">
        <v>1184</v>
      </c>
      <c r="AB24" s="34" t="s">
        <v>143</v>
      </c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8"/>
      <c r="BB24" s="25"/>
      <c r="BC24" s="25"/>
      <c r="BD24" s="25"/>
      <c r="BE24" s="25"/>
      <c r="BF24" s="25"/>
      <c r="BG24" s="25"/>
      <c r="BH24" s="29">
        <v>23</v>
      </c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1" t="s">
        <v>1103</v>
      </c>
      <c r="BU24" s="25"/>
      <c r="BV24" s="22"/>
      <c r="BW24" s="21"/>
      <c r="BX24" s="21"/>
      <c r="BY24" s="21"/>
      <c r="BZ24" s="21" t="str">
        <f t="shared" si="0"/>
        <v>08.01.25 Мастер отделочных строительных и декоративных работ</v>
      </c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</row>
    <row r="25" spans="1:89" ht="15.75" customHeight="1">
      <c r="A25" s="32" t="s">
        <v>127</v>
      </c>
      <c r="B25" s="32">
        <v>44</v>
      </c>
      <c r="C25" s="33" t="str">
        <f t="shared" si="1"/>
        <v>44 Визуальный мерчендайзинг</v>
      </c>
      <c r="D25" s="25"/>
      <c r="E25" s="25"/>
      <c r="F25" s="25"/>
      <c r="G25" s="17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4"/>
      <c r="Z25" s="34" t="s">
        <v>146</v>
      </c>
      <c r="AA25" s="35" t="s">
        <v>1185</v>
      </c>
      <c r="AB25" s="34" t="s">
        <v>146</v>
      </c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8"/>
      <c r="BB25" s="25"/>
      <c r="BC25" s="25"/>
      <c r="BD25" s="25"/>
      <c r="BE25" s="25"/>
      <c r="BF25" s="25"/>
      <c r="BG25" s="25"/>
      <c r="BH25" s="29">
        <v>24</v>
      </c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1" t="s">
        <v>1104</v>
      </c>
      <c r="BU25" s="25"/>
      <c r="BV25" s="22"/>
      <c r="BW25" s="21"/>
      <c r="BX25" s="21"/>
      <c r="BY25" s="21"/>
      <c r="BZ25" s="21" t="str">
        <f t="shared" si="0"/>
        <v>08.01.26 Мастер по ремонту и обслуживанию инженерных систем жилищно-коммунального хозяйства</v>
      </c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</row>
    <row r="26" spans="1:89" ht="15.75" customHeight="1">
      <c r="A26" s="32" t="s">
        <v>129</v>
      </c>
      <c r="B26" s="32" t="s">
        <v>130</v>
      </c>
      <c r="C26" s="33" t="str">
        <f t="shared" si="1"/>
        <v>R78 Виноделие</v>
      </c>
      <c r="D26" s="25"/>
      <c r="E26" s="25"/>
      <c r="F26" s="25"/>
      <c r="G26" s="17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4"/>
      <c r="Z26" s="34" t="s">
        <v>180</v>
      </c>
      <c r="AA26" s="35" t="s">
        <v>1186</v>
      </c>
      <c r="AB26" s="34" t="s">
        <v>180</v>
      </c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8"/>
      <c r="BB26" s="25"/>
      <c r="BC26" s="25"/>
      <c r="BD26" s="25"/>
      <c r="BE26" s="25"/>
      <c r="BF26" s="25"/>
      <c r="BG26" s="25"/>
      <c r="BH26" s="29">
        <v>25</v>
      </c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1" t="s">
        <v>1105</v>
      </c>
      <c r="BU26" s="25"/>
      <c r="BV26" s="22"/>
      <c r="BW26" s="21"/>
      <c r="BX26" s="21"/>
      <c r="BY26" s="21"/>
      <c r="BZ26" s="21" t="str">
        <f t="shared" si="0"/>
        <v>09.01.01 Наладчик аппаратного и программного обеспечения</v>
      </c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</row>
    <row r="27" spans="1:89" ht="15.75" customHeight="1">
      <c r="A27" s="32" t="s">
        <v>132</v>
      </c>
      <c r="B27" s="32" t="s">
        <v>133</v>
      </c>
      <c r="C27" s="33" t="str">
        <f t="shared" si="1"/>
        <v>T38 Внешнее пилотирование и эксплуатация беспилотных воздушных судов</v>
      </c>
      <c r="D27" s="25"/>
      <c r="E27" s="25"/>
      <c r="F27" s="25"/>
      <c r="G27" s="17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4"/>
      <c r="Z27" s="34" t="s">
        <v>183</v>
      </c>
      <c r="AA27" s="35" t="s">
        <v>1187</v>
      </c>
      <c r="AB27" s="34" t="s">
        <v>183</v>
      </c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8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1" t="s">
        <v>1106</v>
      </c>
      <c r="BU27" s="25"/>
      <c r="BV27" s="22"/>
      <c r="BW27" s="21"/>
      <c r="BX27" s="21"/>
      <c r="BY27" s="21"/>
      <c r="BZ27" s="21" t="str">
        <f t="shared" si="0"/>
        <v>09.01.02 Наладчик компьютерных сетей</v>
      </c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</row>
    <row r="28" spans="1:89" ht="15.75" customHeight="1">
      <c r="A28" s="32" t="s">
        <v>135</v>
      </c>
      <c r="B28" s="32" t="s">
        <v>136</v>
      </c>
      <c r="C28" s="33" t="str">
        <f t="shared" si="1"/>
        <v>T21 Водитель грузовика</v>
      </c>
      <c r="D28" s="25"/>
      <c r="E28" s="25"/>
      <c r="F28" s="25"/>
      <c r="G28" s="17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4"/>
      <c r="Z28" s="34" t="s">
        <v>184</v>
      </c>
      <c r="AA28" s="35" t="s">
        <v>1188</v>
      </c>
      <c r="AB28" s="34" t="s">
        <v>184</v>
      </c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8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1" t="s">
        <v>1107</v>
      </c>
      <c r="BU28" s="25"/>
      <c r="BV28" s="22"/>
      <c r="BW28" s="21"/>
      <c r="BX28" s="21"/>
      <c r="BY28" s="21"/>
      <c r="BZ28" s="21" t="str">
        <f t="shared" si="0"/>
        <v>09.01.03 Мастер по обработке цифровой информации</v>
      </c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</row>
    <row r="29" spans="1:89" ht="15.75" customHeight="1">
      <c r="A29" s="32" t="s">
        <v>138</v>
      </c>
      <c r="B29" s="32" t="s">
        <v>139</v>
      </c>
      <c r="C29" s="33" t="str">
        <f t="shared" si="1"/>
        <v>R84 Водные технологии</v>
      </c>
      <c r="D29" s="25"/>
      <c r="E29" s="25"/>
      <c r="F29" s="25"/>
      <c r="G29" s="17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4"/>
      <c r="Z29" s="34" t="s">
        <v>220</v>
      </c>
      <c r="AA29" s="35" t="s">
        <v>1189</v>
      </c>
      <c r="AB29" s="34" t="s">
        <v>220</v>
      </c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8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1" t="s">
        <v>1108</v>
      </c>
      <c r="BU29" s="25"/>
      <c r="BV29" s="22"/>
      <c r="BW29" s="21"/>
      <c r="BX29" s="21"/>
      <c r="BY29" s="21"/>
      <c r="BZ29" s="21" t="str">
        <f t="shared" si="0"/>
        <v>11.01.01 Монтажник радиоэлектронной аппаратуры и приборов</v>
      </c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</row>
    <row r="30" spans="1:89" ht="15.75" customHeight="1">
      <c r="A30" s="32" t="s">
        <v>1023</v>
      </c>
      <c r="B30" s="32" t="s">
        <v>1051</v>
      </c>
      <c r="C30" s="33" t="str">
        <f t="shared" si="1"/>
        <v>V44 Вожатская деятельность</v>
      </c>
      <c r="D30" s="25"/>
      <c r="E30" s="25"/>
      <c r="F30" s="25"/>
      <c r="G30" s="17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4"/>
      <c r="Z30" s="34" t="s">
        <v>223</v>
      </c>
      <c r="AA30" s="35" t="s">
        <v>1190</v>
      </c>
      <c r="AB30" s="34" t="s">
        <v>223</v>
      </c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8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1" t="s">
        <v>1109</v>
      </c>
      <c r="BU30" s="25"/>
      <c r="BV30" s="22"/>
      <c r="BW30" s="21"/>
      <c r="BX30" s="21"/>
      <c r="BY30" s="21"/>
      <c r="BZ30" s="21" t="str">
        <f t="shared" si="0"/>
        <v>11.01.02 Радиомеханик</v>
      </c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</row>
    <row r="31" spans="1:89" ht="15.75" customHeight="1">
      <c r="A31" s="32" t="s">
        <v>141</v>
      </c>
      <c r="B31" s="32" t="s">
        <v>142</v>
      </c>
      <c r="C31" s="33" t="str">
        <f t="shared" si="1"/>
        <v>V12 Войлочное искусство-Истинг</v>
      </c>
      <c r="D31" s="25"/>
      <c r="E31" s="25"/>
      <c r="F31" s="25"/>
      <c r="G31" s="17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4"/>
      <c r="Z31" s="34" t="s">
        <v>226</v>
      </c>
      <c r="AA31" s="35" t="s">
        <v>1191</v>
      </c>
      <c r="AB31" s="34" t="s">
        <v>226</v>
      </c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8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1" t="s">
        <v>1110</v>
      </c>
      <c r="BU31" s="25"/>
      <c r="BV31" s="22"/>
      <c r="BW31" s="21"/>
      <c r="BX31" s="21"/>
      <c r="BY31" s="21"/>
      <c r="BZ31" s="21" t="str">
        <f t="shared" si="0"/>
        <v>11.01.05 Монтажник связи</v>
      </c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</row>
    <row r="32" spans="1:89" ht="15.75" customHeight="1">
      <c r="A32" s="32" t="s">
        <v>1024</v>
      </c>
      <c r="B32" s="32" t="s">
        <v>1052</v>
      </c>
      <c r="C32" s="33" t="str">
        <f t="shared" si="1"/>
        <v>V40 Воспитатель интерната семейного типа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4"/>
      <c r="Z32" s="34" t="s">
        <v>228</v>
      </c>
      <c r="AA32" s="35" t="s">
        <v>1192</v>
      </c>
      <c r="AB32" s="34" t="s">
        <v>228</v>
      </c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8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1" t="s">
        <v>1111</v>
      </c>
      <c r="BU32" s="25"/>
      <c r="BV32" s="22"/>
      <c r="BW32" s="21"/>
      <c r="BX32" s="21"/>
      <c r="BY32" s="21"/>
      <c r="BZ32" s="21" t="str">
        <f t="shared" si="0"/>
        <v>11.01.06 Электромонтер оборудования электросвязи и проводного вещания</v>
      </c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</row>
    <row r="33" spans="1:89" ht="15.75" customHeight="1">
      <c r="A33" s="32" t="s">
        <v>144</v>
      </c>
      <c r="B33" s="32" t="s">
        <v>145</v>
      </c>
      <c r="C33" s="33" t="str">
        <f t="shared" si="1"/>
        <v>R14 Выпечка осетинских пирогов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4"/>
      <c r="Z33" s="34" t="s">
        <v>231</v>
      </c>
      <c r="AA33" s="35" t="s">
        <v>1193</v>
      </c>
      <c r="AB33" s="34" t="s">
        <v>231</v>
      </c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8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1" t="s">
        <v>1112</v>
      </c>
      <c r="BU33" s="25"/>
      <c r="BV33" s="22"/>
      <c r="BW33" s="21"/>
      <c r="BX33" s="21"/>
      <c r="BY33" s="21"/>
      <c r="BZ33" s="21" t="str">
        <f t="shared" si="0"/>
        <v>11.01.07 Электромонтер по ремонту линейно-кабельных сооружений телефонной связи и проводного вещания</v>
      </c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</row>
    <row r="34" spans="1:89" ht="15.75" customHeight="1">
      <c r="A34" s="32" t="s">
        <v>147</v>
      </c>
      <c r="B34" s="32" t="s">
        <v>148</v>
      </c>
      <c r="C34" s="33" t="str">
        <f t="shared" si="1"/>
        <v>T91 Выращивание рыбопосадочного материала и товарной рыбы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4"/>
      <c r="Z34" s="34" t="s">
        <v>234</v>
      </c>
      <c r="AA34" s="35" t="s">
        <v>1194</v>
      </c>
      <c r="AB34" s="34" t="s">
        <v>234</v>
      </c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8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1" t="s">
        <v>1113</v>
      </c>
      <c r="BU34" s="25"/>
      <c r="BV34" s="22"/>
      <c r="BW34" s="21"/>
      <c r="BX34" s="21"/>
      <c r="BY34" s="21"/>
      <c r="BZ34" s="21" t="str">
        <f t="shared" si="0"/>
        <v>11.01.08 Оператор связи</v>
      </c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</row>
    <row r="35" spans="1:89" ht="15.75" customHeight="1">
      <c r="A35" s="32" t="s">
        <v>150</v>
      </c>
      <c r="B35" s="32" t="s">
        <v>151</v>
      </c>
      <c r="C35" s="33" t="str">
        <f t="shared" si="1"/>
        <v>R51 Геномная инженерия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4"/>
      <c r="Z35" s="34" t="s">
        <v>237</v>
      </c>
      <c r="AA35" s="35" t="s">
        <v>1195</v>
      </c>
      <c r="AB35" s="34" t="s">
        <v>237</v>
      </c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8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1" t="s">
        <v>1114</v>
      </c>
      <c r="BU35" s="25"/>
      <c r="BV35" s="22"/>
      <c r="BW35" s="21"/>
      <c r="BX35" s="21"/>
      <c r="BY35" s="21"/>
      <c r="BZ35" s="21" t="str">
        <f t="shared" si="0"/>
        <v>11.01.11 Наладчик технологического оборудования (электронная техника)</v>
      </c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</row>
    <row r="36" spans="1:89" ht="15.75" customHeight="1">
      <c r="A36" s="32" t="s">
        <v>153</v>
      </c>
      <c r="B36" s="32" t="s">
        <v>154</v>
      </c>
      <c r="C36" s="33" t="str">
        <f t="shared" si="1"/>
        <v>R60 Геопространственные технологии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4"/>
      <c r="Z36" s="34" t="s">
        <v>284</v>
      </c>
      <c r="AA36" s="35" t="s">
        <v>1196</v>
      </c>
      <c r="AB36" s="34" t="s">
        <v>284</v>
      </c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8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1" t="s">
        <v>1115</v>
      </c>
      <c r="BU36" s="25"/>
      <c r="BV36" s="22"/>
      <c r="BW36" s="21"/>
      <c r="BX36" s="21"/>
      <c r="BY36" s="21"/>
      <c r="BZ36" s="21" t="str">
        <f t="shared" si="0"/>
        <v>12.01.02 Оптик-механик</v>
      </c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</row>
    <row r="37" spans="1:89" ht="15.75" customHeight="1">
      <c r="A37" s="32" t="s">
        <v>156</v>
      </c>
      <c r="B37" s="32">
        <v>40</v>
      </c>
      <c r="C37" s="33" t="str">
        <f t="shared" si="1"/>
        <v>40 Графический дизайн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4"/>
      <c r="Z37" s="34" t="s">
        <v>287</v>
      </c>
      <c r="AA37" s="35" t="s">
        <v>1197</v>
      </c>
      <c r="AB37" s="34" t="s">
        <v>287</v>
      </c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8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1" t="s">
        <v>1116</v>
      </c>
      <c r="BU37" s="25"/>
      <c r="BV37" s="22"/>
      <c r="BW37" s="21"/>
      <c r="BX37" s="21"/>
      <c r="BY37" s="21"/>
      <c r="BZ37" s="21" t="str">
        <f t="shared" si="0"/>
        <v>12.01.07 Электромеханик по ремонту и обслуживанию электронной медицинской аппаратуры</v>
      </c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</row>
    <row r="38" spans="1:89" ht="15.75" customHeight="1">
      <c r="A38" s="32" t="s">
        <v>158</v>
      </c>
      <c r="B38" s="32" t="s">
        <v>159</v>
      </c>
      <c r="C38" s="33" t="str">
        <f t="shared" si="1"/>
        <v>T92 Дизайн в декоративно-прикладном искусстве (роспись ткани)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4"/>
      <c r="Z38" s="34" t="s">
        <v>289</v>
      </c>
      <c r="AA38" s="35" t="s">
        <v>1198</v>
      </c>
      <c r="AB38" s="34" t="s">
        <v>289</v>
      </c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8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1" t="s">
        <v>1117</v>
      </c>
      <c r="BU38" s="25"/>
      <c r="BV38" s="22"/>
      <c r="BW38" s="21"/>
      <c r="BX38" s="21"/>
      <c r="BY38" s="21"/>
      <c r="BZ38" s="21" t="str">
        <f t="shared" si="0"/>
        <v>12.01.09 Мастер по изготовлению и сборке деталей и узлов оптических и оптико-электронных приборов и систем</v>
      </c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</row>
    <row r="39" spans="1:89" ht="15.75" customHeight="1">
      <c r="A39" s="32" t="s">
        <v>161</v>
      </c>
      <c r="B39" s="32">
        <v>57</v>
      </c>
      <c r="C39" s="33" t="str">
        <f t="shared" si="1"/>
        <v>57 Дизайн интерьера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4"/>
      <c r="Z39" s="34" t="s">
        <v>318</v>
      </c>
      <c r="AA39" s="35" t="s">
        <v>1199</v>
      </c>
      <c r="AB39" s="34" t="s">
        <v>318</v>
      </c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8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1" t="s">
        <v>1118</v>
      </c>
      <c r="BU39" s="25"/>
      <c r="BV39" s="22"/>
      <c r="BW39" s="21"/>
      <c r="BX39" s="21"/>
      <c r="BY39" s="21"/>
      <c r="BZ39" s="21" t="str">
        <f t="shared" si="0"/>
        <v>13.01.01 Машинист котлов</v>
      </c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</row>
    <row r="40" spans="1:89" ht="15.75" customHeight="1">
      <c r="A40" s="32" t="s">
        <v>163</v>
      </c>
      <c r="B40" s="32" t="s">
        <v>164</v>
      </c>
      <c r="C40" s="33" t="str">
        <f t="shared" si="1"/>
        <v>T49 Дизайн модной одежды и аксессуаров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4"/>
      <c r="Z40" s="34" t="s">
        <v>321</v>
      </c>
      <c r="AA40" s="35" t="s">
        <v>1200</v>
      </c>
      <c r="AB40" s="34" t="s">
        <v>321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8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1" t="s">
        <v>1119</v>
      </c>
      <c r="BU40" s="25"/>
      <c r="BV40" s="22"/>
      <c r="BW40" s="21"/>
      <c r="BX40" s="21"/>
      <c r="BY40" s="21"/>
      <c r="BZ40" s="21" t="str">
        <f t="shared" si="0"/>
        <v>13.01.02 Машинист паровых турбин</v>
      </c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</row>
    <row r="41" spans="1:89" ht="15.75" customHeight="1">
      <c r="A41" s="32" t="s">
        <v>166</v>
      </c>
      <c r="B41" s="32" t="s">
        <v>167</v>
      </c>
      <c r="C41" s="33" t="str">
        <f t="shared" si="1"/>
        <v>R99 Добыча нефти и газа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4"/>
      <c r="Z41" s="34" t="s">
        <v>324</v>
      </c>
      <c r="AA41" s="35" t="s">
        <v>1201</v>
      </c>
      <c r="AB41" s="34" t="s">
        <v>324</v>
      </c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8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1" t="s">
        <v>1120</v>
      </c>
      <c r="BU41" s="25"/>
      <c r="BV41" s="22"/>
      <c r="BW41" s="21"/>
      <c r="BX41" s="21"/>
      <c r="BY41" s="21"/>
      <c r="BZ41" s="21" t="str">
        <f t="shared" si="0"/>
        <v>13.01.03 Электрослесарь по ремонту оборудования электростанций</v>
      </c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</row>
    <row r="42" spans="1:89" ht="15.75" customHeight="1">
      <c r="A42" s="32" t="s">
        <v>169</v>
      </c>
      <c r="B42" s="32" t="s">
        <v>170</v>
      </c>
      <c r="C42" s="33" t="str">
        <f t="shared" si="1"/>
        <v>T3 Документационное обеспечение управления и архивоведение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4"/>
      <c r="Z42" s="34" t="s">
        <v>327</v>
      </c>
      <c r="AA42" s="35" t="s">
        <v>1202</v>
      </c>
      <c r="AB42" s="34" t="s">
        <v>327</v>
      </c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8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1" t="s">
        <v>1121</v>
      </c>
      <c r="BU42" s="25"/>
      <c r="BV42" s="22"/>
      <c r="BW42" s="21"/>
      <c r="BX42" s="21"/>
      <c r="BY42" s="21"/>
      <c r="BZ42" s="21" t="str">
        <f t="shared" si="0"/>
        <v>13.01.04 Слесарь по ремонту оборудования электростанций</v>
      </c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</row>
    <row r="43" spans="1:89" ht="15.75" customHeight="1">
      <c r="A43" s="32" t="s">
        <v>172</v>
      </c>
      <c r="B43" s="32" t="s">
        <v>173</v>
      </c>
      <c r="C43" s="33" t="str">
        <f t="shared" si="1"/>
        <v>T69 Дополнительное образование детей и взрослых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4"/>
      <c r="Z43" s="34" t="s">
        <v>330</v>
      </c>
      <c r="AA43" s="35" t="s">
        <v>1203</v>
      </c>
      <c r="AB43" s="34" t="s">
        <v>330</v>
      </c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8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1" t="s">
        <v>1122</v>
      </c>
      <c r="BU43" s="25"/>
      <c r="BV43" s="22"/>
      <c r="BW43" s="21"/>
      <c r="BX43" s="21"/>
      <c r="BY43" s="21"/>
      <c r="BZ43" s="21" t="str">
        <f t="shared" si="0"/>
        <v>13.01.05 Электромонтер по техническому обслуживанию электростанций и сетей</v>
      </c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</row>
    <row r="44" spans="1:89" ht="15.75" customHeight="1">
      <c r="A44" s="32" t="s">
        <v>175</v>
      </c>
      <c r="B44" s="32" t="s">
        <v>176</v>
      </c>
      <c r="C44" s="33" t="str">
        <f t="shared" si="1"/>
        <v>R4 Дошкольное воспитание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4"/>
      <c r="Z44" s="34" t="s">
        <v>332</v>
      </c>
      <c r="AA44" s="35" t="s">
        <v>1204</v>
      </c>
      <c r="AB44" s="34" t="s">
        <v>332</v>
      </c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8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1" t="s">
        <v>1123</v>
      </c>
      <c r="BU44" s="25"/>
      <c r="BV44" s="22"/>
      <c r="BW44" s="21"/>
      <c r="BX44" s="21"/>
      <c r="BY44" s="21"/>
      <c r="BZ44" s="21" t="str">
        <f t="shared" si="0"/>
        <v>13.01.06 Электромонтер-линейщик по монтажу воздушных линий высокого напряжения и контактной сети</v>
      </c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</row>
    <row r="45" spans="1:89" ht="15.75" customHeight="1">
      <c r="A45" s="32" t="s">
        <v>178</v>
      </c>
      <c r="B45" s="32" t="s">
        <v>179</v>
      </c>
      <c r="C45" s="33" t="str">
        <f t="shared" si="1"/>
        <v>R26 Звукорежиссура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4"/>
      <c r="Z45" s="34" t="s">
        <v>335</v>
      </c>
      <c r="AA45" s="35" t="s">
        <v>1205</v>
      </c>
      <c r="AB45" s="34" t="s">
        <v>335</v>
      </c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8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1" t="s">
        <v>1124</v>
      </c>
      <c r="BU45" s="25"/>
      <c r="BV45" s="22"/>
      <c r="BW45" s="21"/>
      <c r="BX45" s="21"/>
      <c r="BY45" s="21"/>
      <c r="BZ45" s="21" t="str">
        <f t="shared" si="0"/>
        <v>13.01.07 Электромонтер по ремонту электросетей</v>
      </c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</row>
    <row r="46" spans="1:89" ht="15.75" customHeight="1">
      <c r="A46" s="32" t="s">
        <v>181</v>
      </c>
      <c r="B46" s="32" t="s">
        <v>182</v>
      </c>
      <c r="C46" s="33" t="str">
        <f t="shared" si="1"/>
        <v>T72 Зоотехния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4"/>
      <c r="Z46" s="34" t="s">
        <v>337</v>
      </c>
      <c r="AA46" s="35" t="s">
        <v>1206</v>
      </c>
      <c r="AB46" s="34" t="s">
        <v>337</v>
      </c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8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1" t="s">
        <v>1125</v>
      </c>
      <c r="BU46" s="25"/>
      <c r="BV46" s="22"/>
      <c r="BW46" s="21"/>
      <c r="BX46" s="21"/>
      <c r="BY46" s="21"/>
      <c r="BZ46" s="21" t="str">
        <f t="shared" si="0"/>
        <v>13.01.10 Электромонтер по ремонту и обслуживанию электрооборудования (по отраслям)</v>
      </c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</row>
    <row r="47" spans="1:89" ht="15.75" customHeight="1">
      <c r="A47" s="32" t="s">
        <v>185</v>
      </c>
      <c r="B47" s="32">
        <v>45</v>
      </c>
      <c r="C47" s="33" t="str">
        <f t="shared" si="1"/>
        <v>45 Изготовление прототипов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4"/>
      <c r="Z47" s="34" t="s">
        <v>340</v>
      </c>
      <c r="AA47" s="35" t="s">
        <v>1207</v>
      </c>
      <c r="AB47" s="34" t="s">
        <v>340</v>
      </c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8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1" t="s">
        <v>1126</v>
      </c>
      <c r="BU47" s="25"/>
      <c r="BV47" s="22"/>
      <c r="BW47" s="21"/>
      <c r="BX47" s="21"/>
      <c r="BY47" s="21"/>
      <c r="BZ47" s="21" t="str">
        <f t="shared" si="0"/>
        <v>13.01.13 Электромонтажник-схемщик</v>
      </c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</row>
    <row r="48" spans="1:89" ht="15.75" customHeight="1">
      <c r="A48" s="32" t="s">
        <v>187</v>
      </c>
      <c r="B48" s="32" t="s">
        <v>188</v>
      </c>
      <c r="C48" s="33" t="str">
        <f t="shared" si="1"/>
        <v>R95 Инженер-технолог машиностроения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4"/>
      <c r="Z48" s="34" t="s">
        <v>343</v>
      </c>
      <c r="AA48" s="35" t="s">
        <v>1208</v>
      </c>
      <c r="AB48" s="34" t="s">
        <v>343</v>
      </c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8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1" t="s">
        <v>1127</v>
      </c>
      <c r="BU48" s="25"/>
      <c r="BV48" s="22"/>
      <c r="BW48" s="21"/>
      <c r="BX48" s="21"/>
      <c r="BY48" s="21"/>
      <c r="BZ48" s="21" t="str">
        <f t="shared" si="0"/>
        <v>13.01.14 Электромеханик по лифтам</v>
      </c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</row>
    <row r="49" spans="1:89" ht="15.75" customHeight="1">
      <c r="A49" s="32" t="s">
        <v>190</v>
      </c>
      <c r="B49" s="32" t="s">
        <v>191</v>
      </c>
      <c r="C49" s="33" t="str">
        <f t="shared" si="1"/>
        <v>R54 Инженерия космических систем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4"/>
      <c r="Z49" s="34" t="s">
        <v>380</v>
      </c>
      <c r="AA49" s="35" t="s">
        <v>1209</v>
      </c>
      <c r="AB49" s="34" t="s">
        <v>380</v>
      </c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8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1" t="s">
        <v>1128</v>
      </c>
      <c r="BU49" s="25"/>
      <c r="BV49" s="22"/>
      <c r="BW49" s="21"/>
      <c r="BX49" s="21"/>
      <c r="BY49" s="21"/>
      <c r="BZ49" s="21" t="str">
        <f t="shared" si="0"/>
        <v>15.01.04 Наладчик сварочного и газоплазморезательного оборудования</v>
      </c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</row>
    <row r="50" spans="1:89" ht="15.75" customHeight="1">
      <c r="A50" s="32" t="s">
        <v>1008</v>
      </c>
      <c r="B50" s="32" t="s">
        <v>1053</v>
      </c>
      <c r="C50" s="33" t="str">
        <f t="shared" si="1"/>
        <v>V21 Инженерия лесопользования и лесовосстановления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4"/>
      <c r="Z50" s="34" t="s">
        <v>382</v>
      </c>
      <c r="AA50" s="35" t="s">
        <v>1210</v>
      </c>
      <c r="AB50" s="34" t="s">
        <v>382</v>
      </c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8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1" t="s">
        <v>1129</v>
      </c>
      <c r="BU50" s="25"/>
      <c r="BV50" s="22"/>
      <c r="BW50" s="21"/>
      <c r="BX50" s="21"/>
      <c r="BY50" s="21"/>
      <c r="BZ50" s="21" t="str">
        <f t="shared" si="0"/>
        <v>15.01.05 Сварщик (ручной и частично механизированной сварки (наплавки)</v>
      </c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</row>
    <row r="51" spans="1:89" ht="15.75" customHeight="1">
      <c r="A51" s="32" t="s">
        <v>193</v>
      </c>
      <c r="B51" s="32" t="s">
        <v>194</v>
      </c>
      <c r="C51" s="33" t="str">
        <f t="shared" si="1"/>
        <v>R94 Инженерное проектирование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4"/>
      <c r="Z51" s="34" t="s">
        <v>384</v>
      </c>
      <c r="AA51" s="35" t="s">
        <v>1211</v>
      </c>
      <c r="AB51" s="34" t="s">
        <v>384</v>
      </c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8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1" t="s">
        <v>1130</v>
      </c>
      <c r="BU51" s="25"/>
      <c r="BV51" s="22"/>
      <c r="BW51" s="21"/>
      <c r="BX51" s="21"/>
      <c r="BY51" s="21"/>
      <c r="BZ51" s="21" t="str">
        <f t="shared" si="0"/>
        <v>15.01.06 Сварщик на лазерных установках</v>
      </c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</row>
    <row r="52" spans="1:89" ht="15.75" customHeight="1">
      <c r="A52" s="32" t="s">
        <v>196</v>
      </c>
      <c r="B52" s="32">
        <v>5</v>
      </c>
      <c r="C52" s="33" t="str">
        <f t="shared" si="1"/>
        <v>5 Инженерный дизайн CAD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4"/>
      <c r="Z52" s="34" t="s">
        <v>387</v>
      </c>
      <c r="AA52" s="35" t="s">
        <v>1212</v>
      </c>
      <c r="AB52" s="34" t="s">
        <v>387</v>
      </c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8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1" t="s">
        <v>1131</v>
      </c>
      <c r="BU52" s="25"/>
      <c r="BV52" s="22"/>
      <c r="BW52" s="21"/>
      <c r="BX52" s="21"/>
      <c r="BY52" s="21"/>
      <c r="BZ52" s="21" t="str">
        <f t="shared" si="0"/>
        <v>15.01.08 Наладчик литейного оборудования</v>
      </c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</row>
    <row r="53" spans="1:89" ht="15.75" customHeight="1">
      <c r="A53" s="32" t="s">
        <v>1025</v>
      </c>
      <c r="B53" s="32" t="s">
        <v>1054</v>
      </c>
      <c r="C53" s="33" t="str">
        <f t="shared" si="1"/>
        <v>V47 Инструктор-проводник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4"/>
      <c r="Z53" s="34" t="s">
        <v>390</v>
      </c>
      <c r="AA53" s="35" t="s">
        <v>1213</v>
      </c>
      <c r="AB53" s="34" t="s">
        <v>390</v>
      </c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8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1" t="s">
        <v>1132</v>
      </c>
      <c r="BU53" s="25"/>
      <c r="BV53" s="22"/>
      <c r="BW53" s="21"/>
      <c r="BX53" s="21"/>
      <c r="BY53" s="21"/>
      <c r="BZ53" s="21" t="str">
        <f t="shared" si="0"/>
        <v>15.01.09 Машинист лесозаготовительных и трелевочных машин</v>
      </c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</row>
    <row r="54" spans="1:89" ht="15.75" customHeight="1">
      <c r="A54" s="32" t="s">
        <v>199</v>
      </c>
      <c r="B54" s="32" t="s">
        <v>200</v>
      </c>
      <c r="C54" s="33" t="str">
        <f t="shared" si="1"/>
        <v>T36 Интеллектуальные системы учета электроэнергии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4"/>
      <c r="Z54" s="34" t="s">
        <v>393</v>
      </c>
      <c r="AA54" s="35" t="s">
        <v>1214</v>
      </c>
      <c r="AB54" s="34" t="s">
        <v>393</v>
      </c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8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1" t="s">
        <v>1133</v>
      </c>
      <c r="BU54" s="25"/>
      <c r="BV54" s="22"/>
      <c r="BW54" s="21"/>
      <c r="BX54" s="21"/>
      <c r="BY54" s="21"/>
      <c r="BZ54" s="21" t="str">
        <f t="shared" si="0"/>
        <v>15.01.10 Слесарь по ремонту лесозаготовительного оборудования</v>
      </c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</row>
    <row r="55" spans="1:89" ht="15.75" customHeight="1">
      <c r="A55" s="32" t="s">
        <v>202</v>
      </c>
      <c r="B55" s="32" t="s">
        <v>203</v>
      </c>
      <c r="C55" s="33" t="str">
        <f t="shared" si="1"/>
        <v>R23 Интернет вещей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4"/>
      <c r="Z55" s="34" t="s">
        <v>395</v>
      </c>
      <c r="AA55" s="35" t="s">
        <v>1215</v>
      </c>
      <c r="AB55" s="34" t="s">
        <v>395</v>
      </c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8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1" t="s">
        <v>1134</v>
      </c>
      <c r="BU55" s="25"/>
      <c r="BV55" s="22"/>
      <c r="BW55" s="21"/>
      <c r="BX55" s="21"/>
      <c r="BY55" s="21"/>
      <c r="BZ55" s="21" t="str">
        <f t="shared" si="0"/>
        <v>15.01.13 Монтажник технологического оборудования (по видам оборудования)</v>
      </c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</row>
    <row r="56" spans="1:89" ht="15.75" customHeight="1">
      <c r="A56" s="32" t="s">
        <v>205</v>
      </c>
      <c r="B56" s="32" t="s">
        <v>206</v>
      </c>
      <c r="C56" s="33" t="str">
        <f t="shared" si="1"/>
        <v>T10 Интернет-маркетинг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4"/>
      <c r="Z56" s="34" t="s">
        <v>398</v>
      </c>
      <c r="AA56" s="35" t="s">
        <v>1216</v>
      </c>
      <c r="AB56" s="34" t="s">
        <v>398</v>
      </c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8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1" t="s">
        <v>1135</v>
      </c>
      <c r="BU56" s="25"/>
      <c r="BV56" s="22"/>
      <c r="BW56" s="21"/>
      <c r="BX56" s="21"/>
      <c r="BY56" s="21"/>
      <c r="BZ56" s="21" t="str">
        <f t="shared" si="0"/>
        <v>15.01.17 Электромеханик по торговому и холодильному оборудованию</v>
      </c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</row>
    <row r="57" spans="1:89" ht="15.75" customHeight="1">
      <c r="A57" s="32" t="s">
        <v>208</v>
      </c>
      <c r="B57" s="32">
        <v>2</v>
      </c>
      <c r="C57" s="33" t="str">
        <f t="shared" si="1"/>
        <v>2 Информационные кабельные сети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4"/>
      <c r="Z57" s="34" t="s">
        <v>401</v>
      </c>
      <c r="AA57" s="35" t="s">
        <v>1217</v>
      </c>
      <c r="AB57" s="34" t="s">
        <v>401</v>
      </c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8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1" t="s">
        <v>1136</v>
      </c>
      <c r="BU57" s="25"/>
      <c r="BV57" s="22"/>
      <c r="BW57" s="21"/>
      <c r="BX57" s="21"/>
      <c r="BY57" s="21"/>
      <c r="BZ57" s="21" t="str">
        <f t="shared" si="0"/>
        <v>15.01.18 Машинист холодильных установок</v>
      </c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</row>
    <row r="58" spans="1:89" ht="15.75" customHeight="1">
      <c r="A58" s="32" t="s">
        <v>1009</v>
      </c>
      <c r="B58" s="32" t="s">
        <v>211</v>
      </c>
      <c r="C58" s="33" t="str">
        <f t="shared" si="1"/>
        <v>R71 ИТ-решения для бизнеса на платформе "1С: Предприятие 8"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4"/>
      <c r="Z58" s="34" t="s">
        <v>404</v>
      </c>
      <c r="AA58" s="35" t="s">
        <v>1218</v>
      </c>
      <c r="AB58" s="34" t="s">
        <v>404</v>
      </c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8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1" t="s">
        <v>1137</v>
      </c>
      <c r="BU58" s="25"/>
      <c r="BV58" s="22"/>
      <c r="BW58" s="21"/>
      <c r="BX58" s="21"/>
      <c r="BY58" s="21"/>
      <c r="BZ58" s="21" t="str">
        <f t="shared" si="0"/>
        <v>15.01.19 Наладчик контрольно-измерительных приборов и автоматики</v>
      </c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</row>
    <row r="59" spans="1:89" ht="15.75" customHeight="1">
      <c r="A59" s="32" t="s">
        <v>213</v>
      </c>
      <c r="B59" s="32" t="s">
        <v>214</v>
      </c>
      <c r="C59" s="33" t="str">
        <f t="shared" si="1"/>
        <v>T35 Квантовые технологии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4"/>
      <c r="Z59" s="34" t="s">
        <v>407</v>
      </c>
      <c r="AA59" s="35" t="s">
        <v>1219</v>
      </c>
      <c r="AB59" s="34" t="s">
        <v>407</v>
      </c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8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1" t="s">
        <v>1138</v>
      </c>
      <c r="BU59" s="25"/>
      <c r="BV59" s="22"/>
      <c r="BW59" s="21"/>
      <c r="BX59" s="21"/>
      <c r="BY59" s="21"/>
      <c r="BZ59" s="21" t="str">
        <f t="shared" si="0"/>
        <v>15.01.20 Слесарь по контрольно-измерительным приборам и автоматике</v>
      </c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</row>
    <row r="60" spans="1:89" ht="15.75" customHeight="1">
      <c r="A60" s="32" t="s">
        <v>216</v>
      </c>
      <c r="B60" s="32" t="s">
        <v>217</v>
      </c>
      <c r="C60" s="33" t="str">
        <f t="shared" si="1"/>
        <v>F8 Кибербезопасность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4"/>
      <c r="Z60" s="34" t="s">
        <v>410</v>
      </c>
      <c r="AA60" s="35" t="s">
        <v>1220</v>
      </c>
      <c r="AB60" s="34" t="s">
        <v>410</v>
      </c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8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1" t="s">
        <v>1139</v>
      </c>
      <c r="BU60" s="25"/>
      <c r="BV60" s="22"/>
      <c r="BW60" s="21"/>
      <c r="BX60" s="21"/>
      <c r="BY60" s="21"/>
      <c r="BZ60" s="21" t="str">
        <f t="shared" si="0"/>
        <v>15.01.21 Электромонтер охранно-пожарной сигнализации</v>
      </c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</row>
    <row r="61" spans="1:89" ht="15.75" customHeight="1">
      <c r="A61" s="32" t="s">
        <v>219</v>
      </c>
      <c r="B61" s="32">
        <v>20</v>
      </c>
      <c r="C61" s="33" t="str">
        <f t="shared" si="1"/>
        <v>20 Кирпичная кладка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4"/>
      <c r="Z61" s="34" t="s">
        <v>413</v>
      </c>
      <c r="AA61" s="35" t="s">
        <v>1221</v>
      </c>
      <c r="AB61" s="34" t="s">
        <v>413</v>
      </c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8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1" t="s">
        <v>1140</v>
      </c>
      <c r="BU61" s="25"/>
      <c r="BV61" s="22"/>
      <c r="BW61" s="21"/>
      <c r="BX61" s="21"/>
      <c r="BY61" s="21"/>
      <c r="BZ61" s="21" t="str">
        <f t="shared" si="0"/>
        <v>15.01.22 Чертежник-конструктор</v>
      </c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</row>
    <row r="62" spans="1:89" ht="15.75" customHeight="1">
      <c r="A62" s="32" t="s">
        <v>221</v>
      </c>
      <c r="B62" s="32">
        <v>3</v>
      </c>
      <c r="C62" s="33" t="str">
        <f t="shared" si="1"/>
        <v>3 Командная работа на производстве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4"/>
      <c r="Z62" s="34" t="s">
        <v>416</v>
      </c>
      <c r="AA62" s="35" t="s">
        <v>1222</v>
      </c>
      <c r="AB62" s="34" t="s">
        <v>416</v>
      </c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8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1" t="s">
        <v>1141</v>
      </c>
      <c r="BU62" s="25"/>
      <c r="BV62" s="22"/>
      <c r="BW62" s="21"/>
      <c r="BX62" s="21"/>
      <c r="BY62" s="21"/>
      <c r="BZ62" s="21" t="str">
        <f t="shared" si="0"/>
        <v>15.01.23 Наладчик станков и оборудования в механообработке</v>
      </c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</row>
    <row r="63" spans="1:89" ht="15.75" customHeight="1">
      <c r="A63" s="32" t="s">
        <v>227</v>
      </c>
      <c r="B63" s="32">
        <v>32</v>
      </c>
      <c r="C63" s="33" t="str">
        <f t="shared" si="1"/>
        <v>32 Кондитерское дело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4"/>
      <c r="Z63" s="34" t="s">
        <v>419</v>
      </c>
      <c r="AA63" s="35" t="s">
        <v>1223</v>
      </c>
      <c r="AB63" s="34" t="s">
        <v>419</v>
      </c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8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1" t="s">
        <v>1142</v>
      </c>
      <c r="BU63" s="25"/>
      <c r="BV63" s="22"/>
      <c r="BW63" s="21"/>
      <c r="BX63" s="21"/>
      <c r="BY63" s="21"/>
      <c r="BZ63" s="21" t="str">
        <f t="shared" si="0"/>
        <v>15.01.25 Станочник (металлообработка)</v>
      </c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</row>
    <row r="64" spans="1:89" ht="15.75" customHeight="1">
      <c r="A64" s="32" t="s">
        <v>229</v>
      </c>
      <c r="B64" s="32" t="s">
        <v>230</v>
      </c>
      <c r="C64" s="33" t="str">
        <f t="shared" si="1"/>
        <v>T50 Контроль состояния железнодорожного пути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4"/>
      <c r="Z64" s="34" t="s">
        <v>422</v>
      </c>
      <c r="AA64" s="35" t="s">
        <v>1224</v>
      </c>
      <c r="AB64" s="34" t="s">
        <v>422</v>
      </c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8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1" t="s">
        <v>1143</v>
      </c>
      <c r="BU64" s="25"/>
      <c r="BV64" s="22"/>
      <c r="BW64" s="21"/>
      <c r="BX64" s="21"/>
      <c r="BY64" s="21"/>
      <c r="BZ64" s="21" t="str">
        <f t="shared" si="0"/>
        <v>15.01.26 Токарь-универсал</v>
      </c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</row>
    <row r="65" spans="1:89" ht="15.75" customHeight="1">
      <c r="A65" s="32" t="s">
        <v>1012</v>
      </c>
      <c r="B65" s="32" t="s">
        <v>1013</v>
      </c>
      <c r="C65" s="33" t="str">
        <f t="shared" si="1"/>
        <v>V20 Копирайтинг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4"/>
      <c r="Z65" s="34" t="s">
        <v>425</v>
      </c>
      <c r="AA65" s="35" t="s">
        <v>1225</v>
      </c>
      <c r="AB65" s="34" t="s">
        <v>425</v>
      </c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8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1" t="s">
        <v>1144</v>
      </c>
      <c r="BU65" s="25"/>
      <c r="BV65" s="22"/>
      <c r="BW65" s="21"/>
      <c r="BX65" s="21"/>
      <c r="BY65" s="21"/>
      <c r="BZ65" s="21" t="str">
        <f t="shared" si="0"/>
        <v>15.01.27 Фрезеровщик-универсал</v>
      </c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</row>
    <row r="66" spans="1:89" ht="15.75" customHeight="1">
      <c r="A66" s="32" t="s">
        <v>232</v>
      </c>
      <c r="B66" s="32" t="s">
        <v>233</v>
      </c>
      <c r="C66" s="33" t="str">
        <f t="shared" si="1"/>
        <v>F7 Корпоративная защита от внутренних угроз информационной безопасности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4"/>
      <c r="Z66" s="34" t="s">
        <v>428</v>
      </c>
      <c r="AA66" s="35" t="s">
        <v>1226</v>
      </c>
      <c r="AB66" s="34" t="s">
        <v>428</v>
      </c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8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1" t="s">
        <v>1145</v>
      </c>
      <c r="BU66" s="25"/>
      <c r="BV66" s="22"/>
      <c r="BW66" s="21"/>
      <c r="BX66" s="21"/>
      <c r="BY66" s="21"/>
      <c r="BZ66" s="21" t="str">
        <f t="shared" ref="BZ66:BZ129" si="2">CONCATENATE(Z66," ",AA66)</f>
        <v>15.01.29 Контролер станочных и слесарных работ</v>
      </c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</row>
    <row r="67" spans="1:89" ht="15.75" customHeight="1">
      <c r="A67" s="32" t="s">
        <v>235</v>
      </c>
      <c r="B67" s="32" t="s">
        <v>236</v>
      </c>
      <c r="C67" s="33" t="str">
        <f t="shared" ref="C67:C130" si="3">B67&amp;" "&amp;A67</f>
        <v>R66 Кровельные работы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4"/>
      <c r="Z67" s="34" t="s">
        <v>431</v>
      </c>
      <c r="AA67" s="35" t="s">
        <v>1227</v>
      </c>
      <c r="AB67" s="34" t="s">
        <v>431</v>
      </c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8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1" t="s">
        <v>1146</v>
      </c>
      <c r="BU67" s="25"/>
      <c r="BV67" s="22"/>
      <c r="BW67" s="21"/>
      <c r="BX67" s="21"/>
      <c r="BY67" s="21"/>
      <c r="BZ67" s="21" t="str">
        <f t="shared" si="2"/>
        <v>15.01.30 Слесарь</v>
      </c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</row>
    <row r="68" spans="1:89" ht="15.75" customHeight="1">
      <c r="A68" s="32" t="s">
        <v>238</v>
      </c>
      <c r="B68" s="32" t="s">
        <v>239</v>
      </c>
      <c r="C68" s="33" t="str">
        <f t="shared" si="3"/>
        <v>E49 Кровельные работы по металлу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4"/>
      <c r="Z68" s="34" t="s">
        <v>434</v>
      </c>
      <c r="AA68" s="35" t="s">
        <v>1228</v>
      </c>
      <c r="AB68" s="34" t="s">
        <v>434</v>
      </c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8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1" t="s">
        <v>1147</v>
      </c>
      <c r="BU68" s="25"/>
      <c r="BV68" s="22"/>
      <c r="BW68" s="21"/>
      <c r="BX68" s="21"/>
      <c r="BY68" s="21"/>
      <c r="BZ68" s="21" t="str">
        <f t="shared" si="2"/>
        <v>15.01.31 Мастер контрольно-измерительных приборов и автоматики</v>
      </c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</row>
    <row r="69" spans="1:89" ht="15.75" customHeight="1">
      <c r="A69" s="32" t="s">
        <v>241</v>
      </c>
      <c r="B69" s="32">
        <v>13</v>
      </c>
      <c r="C69" s="33" t="str">
        <f t="shared" si="3"/>
        <v>13 Кузовной ремонт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4"/>
      <c r="Z69" s="34" t="s">
        <v>436</v>
      </c>
      <c r="AA69" s="35" t="s">
        <v>1229</v>
      </c>
      <c r="AB69" s="34" t="s">
        <v>436</v>
      </c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8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1" t="s">
        <v>1148</v>
      </c>
      <c r="BU69" s="25"/>
      <c r="BV69" s="22"/>
      <c r="BW69" s="21"/>
      <c r="BX69" s="21"/>
      <c r="BY69" s="21"/>
      <c r="BZ69" s="21" t="str">
        <f t="shared" si="2"/>
        <v>15.01.32 Оператор станков с программным управлением</v>
      </c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</row>
    <row r="70" spans="1:89" ht="15.75" customHeight="1">
      <c r="A70" s="32" t="s">
        <v>244</v>
      </c>
      <c r="B70" s="32" t="s">
        <v>245</v>
      </c>
      <c r="C70" s="33" t="str">
        <f t="shared" si="3"/>
        <v>R2 Лабораторный медицинский анализ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4"/>
      <c r="Z70" s="34" t="s">
        <v>438</v>
      </c>
      <c r="AA70" s="35" t="s">
        <v>1230</v>
      </c>
      <c r="AB70" s="34" t="s">
        <v>438</v>
      </c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8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1" t="s">
        <v>1149</v>
      </c>
      <c r="BU70" s="25"/>
      <c r="BV70" s="22"/>
      <c r="BW70" s="21"/>
      <c r="BX70" s="21"/>
      <c r="BY70" s="21"/>
      <c r="BZ70" s="21" t="str">
        <f t="shared" si="2"/>
        <v>15.01.33 Токарь на станках с числовым программным управлением</v>
      </c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</row>
    <row r="71" spans="1:89" ht="15.75" customHeight="1">
      <c r="A71" s="32" t="s">
        <v>247</v>
      </c>
      <c r="B71" s="32" t="s">
        <v>248</v>
      </c>
      <c r="C71" s="33" t="str">
        <f t="shared" si="3"/>
        <v>R6 Лабораторный химический анализ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4"/>
      <c r="Z71" s="34" t="s">
        <v>441</v>
      </c>
      <c r="AA71" s="35" t="s">
        <v>1231</v>
      </c>
      <c r="AB71" s="34" t="s">
        <v>441</v>
      </c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8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1" t="s">
        <v>1150</v>
      </c>
      <c r="BU71" s="25"/>
      <c r="BV71" s="22"/>
      <c r="BW71" s="21"/>
      <c r="BX71" s="21"/>
      <c r="BY71" s="21"/>
      <c r="BZ71" s="21" t="str">
        <f t="shared" si="2"/>
        <v>15.01.34 Фрезеровщик на станках с числовым программным управлением</v>
      </c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</row>
    <row r="72" spans="1:89" ht="15.75" customHeight="1">
      <c r="A72" s="32" t="s">
        <v>250</v>
      </c>
      <c r="B72" s="32" t="s">
        <v>251</v>
      </c>
      <c r="C72" s="33" t="str">
        <f t="shared" si="3"/>
        <v>R47 Лазерные технологии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4"/>
      <c r="Z72" s="34" t="s">
        <v>444</v>
      </c>
      <c r="AA72" s="35" t="s">
        <v>1232</v>
      </c>
      <c r="AB72" s="34" t="s">
        <v>444</v>
      </c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8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1" t="s">
        <v>1151</v>
      </c>
      <c r="BU72" s="25"/>
      <c r="BV72" s="22"/>
      <c r="BW72" s="21"/>
      <c r="BX72" s="21"/>
      <c r="BY72" s="21"/>
      <c r="BZ72" s="21" t="str">
        <f t="shared" si="2"/>
        <v>15.01.35 Мастер слесарных работ</v>
      </c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</row>
    <row r="73" spans="1:89" ht="15.75" customHeight="1">
      <c r="A73" s="32" t="s">
        <v>253</v>
      </c>
      <c r="B73" s="32">
        <v>37</v>
      </c>
      <c r="C73" s="33" t="str">
        <f t="shared" si="3"/>
        <v>37 Ландшафтный дизайн</v>
      </c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4"/>
      <c r="Z73" s="34" t="s">
        <v>446</v>
      </c>
      <c r="AA73" s="35" t="s">
        <v>1233</v>
      </c>
      <c r="AB73" s="34" t="s">
        <v>446</v>
      </c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8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1" t="s">
        <v>1152</v>
      </c>
      <c r="BU73" s="25"/>
      <c r="BV73" s="22"/>
      <c r="BW73" s="21"/>
      <c r="BX73" s="21"/>
      <c r="BY73" s="21"/>
      <c r="BZ73" s="21" t="str">
        <f t="shared" si="2"/>
        <v>15.01.36 Дефектоскопист</v>
      </c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</row>
    <row r="74" spans="1:89" ht="15.75" customHeight="1">
      <c r="A74" s="32" t="s">
        <v>997</v>
      </c>
      <c r="B74" s="32" t="s">
        <v>1003</v>
      </c>
      <c r="C74" s="33" t="str">
        <f t="shared" si="3"/>
        <v>F12 Летающая робототехника</v>
      </c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4"/>
      <c r="Z74" s="34" t="s">
        <v>493</v>
      </c>
      <c r="AA74" s="35" t="s">
        <v>1234</v>
      </c>
      <c r="AB74" s="34" t="s">
        <v>493</v>
      </c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8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1" t="s">
        <v>1153</v>
      </c>
      <c r="BU74" s="25"/>
      <c r="BV74" s="22"/>
      <c r="BW74" s="21"/>
      <c r="BX74" s="21"/>
      <c r="BY74" s="21"/>
      <c r="BZ74" s="21" t="str">
        <f t="shared" si="2"/>
        <v>18.01.01 Лаборант по физико-механическим испытаниям</v>
      </c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</row>
    <row r="75" spans="1:89" ht="15.75" customHeight="1">
      <c r="A75" s="32" t="s">
        <v>255</v>
      </c>
      <c r="B75" s="32" t="s">
        <v>256</v>
      </c>
      <c r="C75" s="33" t="str">
        <f t="shared" si="3"/>
        <v>T77 Лечебная деятельность (Фельдшер)</v>
      </c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4"/>
      <c r="Z75" s="34" t="s">
        <v>496</v>
      </c>
      <c r="AA75" s="35" t="s">
        <v>1235</v>
      </c>
      <c r="AB75" s="34" t="s">
        <v>496</v>
      </c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8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1" t="s">
        <v>1154</v>
      </c>
      <c r="BU75" s="25"/>
      <c r="BV75" s="22"/>
      <c r="BW75" s="21"/>
      <c r="BX75" s="21"/>
      <c r="BY75" s="21"/>
      <c r="BZ75" s="21" t="str">
        <f t="shared" si="2"/>
        <v>18.01.02 Лаборант-эколог</v>
      </c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</row>
    <row r="76" spans="1:89" ht="15.75" customHeight="1">
      <c r="A76" s="32" t="s">
        <v>258</v>
      </c>
      <c r="B76" s="32" t="s">
        <v>259</v>
      </c>
      <c r="C76" s="33" t="str">
        <f t="shared" si="3"/>
        <v>V17 Литейное производство</v>
      </c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4"/>
      <c r="Z76" s="34" t="s">
        <v>498</v>
      </c>
      <c r="AA76" s="35" t="s">
        <v>1236</v>
      </c>
      <c r="AB76" s="34" t="s">
        <v>498</v>
      </c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8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1" t="s">
        <v>1155</v>
      </c>
      <c r="BU76" s="25"/>
      <c r="BV76" s="22"/>
      <c r="BW76" s="21"/>
      <c r="BX76" s="21"/>
      <c r="BY76" s="21"/>
      <c r="BZ76" s="21" t="str">
        <f t="shared" si="2"/>
        <v>18.01.03 Аппаратчик-оператор экологических установок</v>
      </c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</row>
    <row r="77" spans="1:89" ht="15.75" customHeight="1">
      <c r="A77" s="32" t="s">
        <v>1026</v>
      </c>
      <c r="B77" s="32" t="s">
        <v>261</v>
      </c>
      <c r="C77" s="33" t="str">
        <f t="shared" si="3"/>
        <v>R81 Магистральные линии связи. Строительство и эксплуатация ВОЛП</v>
      </c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4"/>
      <c r="Z77" s="34" t="s">
        <v>501</v>
      </c>
      <c r="AA77" s="35" t="s">
        <v>1237</v>
      </c>
      <c r="AB77" s="34" t="s">
        <v>501</v>
      </c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8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1" t="s">
        <v>1156</v>
      </c>
      <c r="BU77" s="25"/>
      <c r="BV77" s="22"/>
      <c r="BW77" s="21"/>
      <c r="BX77" s="21"/>
      <c r="BY77" s="21"/>
      <c r="BZ77" s="21" t="str">
        <f t="shared" si="2"/>
        <v>18.01.05 Аппаратчик-оператор производства неорганических веществ</v>
      </c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</row>
    <row r="78" spans="1:89" ht="15.75" customHeight="1">
      <c r="A78" s="32" t="s">
        <v>263</v>
      </c>
      <c r="B78" s="32">
        <v>22</v>
      </c>
      <c r="C78" s="33" t="str">
        <f t="shared" si="3"/>
        <v>22 Малярные и декоративные работы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4"/>
      <c r="Z78" s="34" t="s">
        <v>504</v>
      </c>
      <c r="AA78" s="35" t="s">
        <v>1238</v>
      </c>
      <c r="AB78" s="34" t="s">
        <v>504</v>
      </c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8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1" t="s">
        <v>1157</v>
      </c>
      <c r="BU78" s="25"/>
      <c r="BV78" s="22"/>
      <c r="BW78" s="21"/>
      <c r="BX78" s="21"/>
      <c r="BY78" s="21"/>
      <c r="BZ78" s="21" t="str">
        <f t="shared" si="2"/>
        <v>18.01.06 Оператор производства стекловолокна, стекловолокнистых материалов и изделий стеклопластиков</v>
      </c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</row>
    <row r="79" spans="1:89" ht="15.75" customHeight="1">
      <c r="A79" s="32" t="s">
        <v>265</v>
      </c>
      <c r="B79" s="32" t="s">
        <v>266</v>
      </c>
      <c r="C79" s="33" t="str">
        <f t="shared" si="3"/>
        <v>T99 Маневровая работа на железнодорожном транспорте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4"/>
      <c r="Z79" s="34" t="s">
        <v>507</v>
      </c>
      <c r="AA79" s="35" t="s">
        <v>1239</v>
      </c>
      <c r="AB79" s="34" t="s">
        <v>507</v>
      </c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8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1" t="s">
        <v>1158</v>
      </c>
      <c r="BU79" s="25"/>
      <c r="BV79" s="22"/>
      <c r="BW79" s="21"/>
      <c r="BX79" s="21"/>
      <c r="BY79" s="21"/>
      <c r="BZ79" s="21" t="str">
        <f t="shared" si="2"/>
        <v>18.01.08 Мастер-изготовитель деталей и изделий из стекла</v>
      </c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</row>
    <row r="80" spans="1:89" ht="15.75" customHeight="1">
      <c r="A80" s="32" t="s">
        <v>1027</v>
      </c>
      <c r="B80" s="32" t="s">
        <v>1055</v>
      </c>
      <c r="C80" s="33" t="str">
        <f t="shared" si="3"/>
        <v>V37 Мастер участка мебельного производства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4"/>
      <c r="Z80" s="34" t="s">
        <v>510</v>
      </c>
      <c r="AA80" s="35" t="s">
        <v>1240</v>
      </c>
      <c r="AB80" s="34" t="s">
        <v>510</v>
      </c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8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1" t="s">
        <v>1159</v>
      </c>
      <c r="BU80" s="25"/>
      <c r="BV80" s="22"/>
      <c r="BW80" s="21"/>
      <c r="BX80" s="21"/>
      <c r="BY80" s="21"/>
      <c r="BZ80" s="21" t="str">
        <f t="shared" si="2"/>
        <v>18.01.12 Изготовитель фарфоровых и фаянсовых изделий</v>
      </c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</row>
    <row r="81" spans="1:89" ht="15.75" customHeight="1">
      <c r="A81" s="32" t="s">
        <v>1014</v>
      </c>
      <c r="B81" s="32" t="s">
        <v>1015</v>
      </c>
      <c r="C81" s="33" t="str">
        <f t="shared" si="3"/>
        <v>V24 Мастерство приготовления кофе и чая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4"/>
      <c r="Z81" s="34" t="s">
        <v>512</v>
      </c>
      <c r="AA81" s="35" t="s">
        <v>1241</v>
      </c>
      <c r="AB81" s="34" t="s">
        <v>512</v>
      </c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8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2"/>
      <c r="BW81" s="21"/>
      <c r="BX81" s="21"/>
      <c r="BY81" s="21"/>
      <c r="BZ81" s="21" t="str">
        <f t="shared" si="2"/>
        <v>18.01.22 Оператор в производстве шин</v>
      </c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</row>
    <row r="82" spans="1:89" ht="15.75" customHeight="1">
      <c r="A82" s="32" t="s">
        <v>1028</v>
      </c>
      <c r="B82" s="32" t="s">
        <v>1056</v>
      </c>
      <c r="C82" s="33" t="str">
        <f t="shared" si="3"/>
        <v>V33 Машинист компрессорных установок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4"/>
      <c r="Z82" s="34" t="s">
        <v>515</v>
      </c>
      <c r="AA82" s="35" t="s">
        <v>1242</v>
      </c>
      <c r="AB82" s="34" t="s">
        <v>515</v>
      </c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8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2"/>
      <c r="BW82" s="21"/>
      <c r="BX82" s="21"/>
      <c r="BY82" s="21"/>
      <c r="BZ82" s="21" t="str">
        <f t="shared" si="2"/>
        <v>18.01.24 Мастер шиномонтажной мастерской</v>
      </c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</row>
    <row r="83" spans="1:89" ht="15.75" customHeight="1">
      <c r="A83" s="32" t="s">
        <v>268</v>
      </c>
      <c r="B83" s="32" t="s">
        <v>269</v>
      </c>
      <c r="C83" s="33" t="str">
        <f t="shared" si="3"/>
        <v>F5 Машинное обучение и большие данные</v>
      </c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4"/>
      <c r="Z83" s="34" t="s">
        <v>518</v>
      </c>
      <c r="AA83" s="35" t="s">
        <v>1243</v>
      </c>
      <c r="AB83" s="34" t="s">
        <v>518</v>
      </c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8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2"/>
      <c r="BW83" s="21"/>
      <c r="BX83" s="21"/>
      <c r="BY83" s="21"/>
      <c r="BZ83" s="21" t="str">
        <f t="shared" si="2"/>
        <v>18.01.26 Аппаратчик-оператор нефтехимического производства</v>
      </c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</row>
    <row r="84" spans="1:89" ht="15.75" customHeight="1">
      <c r="A84" s="32" t="s">
        <v>1016</v>
      </c>
      <c r="B84" s="32" t="s">
        <v>1017</v>
      </c>
      <c r="C84" s="33" t="str">
        <f t="shared" si="3"/>
        <v>V23 Медиа-пресс технологии упаковочного производства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4"/>
      <c r="Z84" s="34" t="s">
        <v>521</v>
      </c>
      <c r="AA84" s="35" t="s">
        <v>1244</v>
      </c>
      <c r="AB84" s="34" t="s">
        <v>521</v>
      </c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8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2"/>
      <c r="BW84" s="21"/>
      <c r="BX84" s="21"/>
      <c r="BY84" s="21"/>
      <c r="BZ84" s="21" t="str">
        <f t="shared" si="2"/>
        <v>18.01.27 Машинист технологических насосов и компрессоров</v>
      </c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</row>
    <row r="85" spans="1:89" ht="15.75" customHeight="1">
      <c r="A85" s="32" t="s">
        <v>271</v>
      </c>
      <c r="B85" s="32" t="s">
        <v>272</v>
      </c>
      <c r="C85" s="33" t="str">
        <f t="shared" si="3"/>
        <v>R3 Медицинская оптика</v>
      </c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4"/>
      <c r="Z85" s="34" t="s">
        <v>524</v>
      </c>
      <c r="AA85" s="35" t="s">
        <v>1245</v>
      </c>
      <c r="AB85" s="34" t="s">
        <v>524</v>
      </c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8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2"/>
      <c r="BW85" s="21"/>
      <c r="BX85" s="21"/>
      <c r="BY85" s="21"/>
      <c r="BZ85" s="21" t="str">
        <f t="shared" si="2"/>
        <v>18.01.28 Оператор нефтепереработки</v>
      </c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</row>
    <row r="86" spans="1:89" ht="15.75" customHeight="1">
      <c r="A86" s="32" t="s">
        <v>274</v>
      </c>
      <c r="B86" s="32">
        <v>41</v>
      </c>
      <c r="C86" s="33" t="str">
        <f t="shared" si="3"/>
        <v>41 Медицинский и социальный уход</v>
      </c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4"/>
      <c r="Z86" s="34" t="s">
        <v>527</v>
      </c>
      <c r="AA86" s="35" t="s">
        <v>1246</v>
      </c>
      <c r="AB86" s="34" t="s">
        <v>527</v>
      </c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8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2"/>
      <c r="BW86" s="21"/>
      <c r="BX86" s="21"/>
      <c r="BY86" s="21"/>
      <c r="BZ86" s="21" t="str">
        <f t="shared" si="2"/>
        <v>18.01.29 Мастер по обслуживанию магистральных трубопроводов</v>
      </c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</row>
    <row r="87" spans="1:89" ht="15.75" customHeight="1">
      <c r="A87" s="32" t="s">
        <v>276</v>
      </c>
      <c r="B87" s="32" t="s">
        <v>277</v>
      </c>
      <c r="C87" s="33" t="str">
        <f t="shared" si="3"/>
        <v>T39 Метрология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4"/>
      <c r="Z87" s="34" t="s">
        <v>530</v>
      </c>
      <c r="AA87" s="35" t="s">
        <v>1247</v>
      </c>
      <c r="AB87" s="34" t="s">
        <v>530</v>
      </c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8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2"/>
      <c r="BW87" s="21"/>
      <c r="BX87" s="21"/>
      <c r="BY87" s="21"/>
      <c r="BZ87" s="21" t="str">
        <f t="shared" si="2"/>
        <v>18.01.31 Машинист машин коксохимического производства</v>
      </c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</row>
    <row r="88" spans="1:89" ht="15.75" customHeight="1">
      <c r="A88" s="32" t="s">
        <v>279</v>
      </c>
      <c r="B88" s="32" t="s">
        <v>280</v>
      </c>
      <c r="C88" s="33" t="str">
        <f t="shared" si="3"/>
        <v>T25 Метрология и КИП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4"/>
      <c r="Z88" s="34" t="s">
        <v>532</v>
      </c>
      <c r="AA88" s="35" t="s">
        <v>1248</v>
      </c>
      <c r="AB88" s="34" t="s">
        <v>532</v>
      </c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8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2"/>
      <c r="BW88" s="21"/>
      <c r="BX88" s="21"/>
      <c r="BY88" s="21"/>
      <c r="BZ88" s="21" t="str">
        <f t="shared" si="2"/>
        <v>18.01.32 Аппаратчик-оператор азотных производств и продуктов органического синтеза</v>
      </c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</row>
    <row r="89" spans="1:89" ht="15.75" customHeight="1">
      <c r="A89" s="32" t="s">
        <v>282</v>
      </c>
      <c r="B89" s="32">
        <v>4</v>
      </c>
      <c r="C89" s="33" t="str">
        <f t="shared" si="3"/>
        <v>4 Мехатроника</v>
      </c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4"/>
      <c r="Z89" s="34" t="s">
        <v>535</v>
      </c>
      <c r="AA89" s="35" t="s">
        <v>1249</v>
      </c>
      <c r="AB89" s="34" t="s">
        <v>535</v>
      </c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8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2"/>
      <c r="BW89" s="21"/>
      <c r="BX89" s="21"/>
      <c r="BY89" s="21"/>
      <c r="BZ89" s="21" t="str">
        <f t="shared" si="2"/>
        <v>18.01.33 Лаборант по контролю качества сырья, реактивов, промежуточных продуктов, готовой продукции, отходов производства (по отраслям)</v>
      </c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</row>
    <row r="90" spans="1:89" ht="15.75" customHeight="1">
      <c r="A90" s="32" t="s">
        <v>285</v>
      </c>
      <c r="B90" s="32" t="s">
        <v>286</v>
      </c>
      <c r="C90" s="33" t="str">
        <f t="shared" si="3"/>
        <v>R79 Многоосевая обработка на станках с ЧПУ</v>
      </c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4"/>
      <c r="Z90" s="34" t="s">
        <v>567</v>
      </c>
      <c r="AA90" s="35" t="s">
        <v>1250</v>
      </c>
      <c r="AB90" s="34" t="s">
        <v>567</v>
      </c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8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2"/>
      <c r="BW90" s="21"/>
      <c r="BX90" s="21"/>
      <c r="BY90" s="21"/>
      <c r="BZ90" s="21" t="str">
        <f t="shared" si="2"/>
        <v>19.01.01 Аппаратчик-оператор в биотехнологии</v>
      </c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</row>
    <row r="91" spans="1:89" ht="15.75" customHeight="1">
      <c r="A91" s="32" t="s">
        <v>288</v>
      </c>
      <c r="B91" s="32">
        <v>23</v>
      </c>
      <c r="C91" s="33" t="str">
        <f t="shared" si="3"/>
        <v>23 Мобильная робототехника</v>
      </c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4"/>
      <c r="Z91" s="34" t="s">
        <v>570</v>
      </c>
      <c r="AA91" s="35" t="s">
        <v>1251</v>
      </c>
      <c r="AB91" s="34" t="s">
        <v>570</v>
      </c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8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2"/>
      <c r="BW91" s="21"/>
      <c r="BX91" s="21"/>
      <c r="BY91" s="21"/>
      <c r="BZ91" s="21" t="str">
        <f t="shared" si="2"/>
        <v>19.01.02 Лаборант-аналитик</v>
      </c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</row>
    <row r="92" spans="1:89" ht="15.75" customHeight="1">
      <c r="A92" s="32" t="s">
        <v>290</v>
      </c>
      <c r="B92" s="32" t="s">
        <v>291</v>
      </c>
      <c r="C92" s="33" t="str">
        <f t="shared" si="3"/>
        <v>V13 Монтаж и обслуживание радиоэлектронного оборудования на железнодорожном транспорте</v>
      </c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4"/>
      <c r="Z92" s="34" t="s">
        <v>572</v>
      </c>
      <c r="AA92" s="35" t="s">
        <v>1252</v>
      </c>
      <c r="AB92" s="34" t="s">
        <v>572</v>
      </c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8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2"/>
      <c r="BW92" s="21"/>
      <c r="BX92" s="21"/>
      <c r="BY92" s="21"/>
      <c r="BZ92" s="21" t="str">
        <f t="shared" si="2"/>
        <v>19.01.04 Пекарь</v>
      </c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</row>
    <row r="93" spans="1:89" ht="15.75" customHeight="1">
      <c r="A93" s="32" t="s">
        <v>1029</v>
      </c>
      <c r="B93" s="32" t="s">
        <v>293</v>
      </c>
      <c r="C93" s="33" t="str">
        <f t="shared" si="3"/>
        <v>T44 Монтаж и техническое обслуживание бытового газового оборудования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4"/>
      <c r="Z93" s="34" t="s">
        <v>575</v>
      </c>
      <c r="AA93" s="35" t="s">
        <v>1253</v>
      </c>
      <c r="AB93" s="34" t="s">
        <v>575</v>
      </c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8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2"/>
      <c r="BW93" s="21"/>
      <c r="BX93" s="21"/>
      <c r="BY93" s="21"/>
      <c r="BZ93" s="21" t="str">
        <f t="shared" si="2"/>
        <v>19.01.06 Аппаратчик производства сахара</v>
      </c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</row>
    <row r="94" spans="1:89" ht="15.75" customHeight="1">
      <c r="A94" s="32" t="s">
        <v>295</v>
      </c>
      <c r="B94" s="32" t="s">
        <v>296</v>
      </c>
      <c r="C94" s="33" t="str">
        <f t="shared" si="3"/>
        <v>T1 Монтаж и эксплуатация газового оборудования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4"/>
      <c r="Z94" s="34" t="s">
        <v>577</v>
      </c>
      <c r="AA94" s="35" t="s">
        <v>1254</v>
      </c>
      <c r="AB94" s="34" t="s">
        <v>577</v>
      </c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8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2"/>
      <c r="BW94" s="21"/>
      <c r="BX94" s="21"/>
      <c r="BY94" s="21"/>
      <c r="BZ94" s="21" t="str">
        <f t="shared" si="2"/>
        <v>19.01.07 Кондитер сахаристых изделий</v>
      </c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</row>
    <row r="95" spans="1:89" ht="15.75" customHeight="1">
      <c r="A95" s="32" t="s">
        <v>301</v>
      </c>
      <c r="B95" s="32" t="s">
        <v>302</v>
      </c>
      <c r="C95" s="33" t="str">
        <f t="shared" si="3"/>
        <v>R53 Моушн Дизайн</v>
      </c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4"/>
      <c r="Z95" s="34" t="s">
        <v>580</v>
      </c>
      <c r="AA95" s="35" t="s">
        <v>1255</v>
      </c>
      <c r="AB95" s="34" t="s">
        <v>580</v>
      </c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8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2"/>
      <c r="BW95" s="21"/>
      <c r="BX95" s="21"/>
      <c r="BY95" s="21"/>
      <c r="BZ95" s="21" t="str">
        <f t="shared" si="2"/>
        <v>19.01.09 Наладчик оборудования в производстве пищевой продукции (по отраслям производства)</v>
      </c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</row>
    <row r="96" spans="1:89" ht="15.75" customHeight="1">
      <c r="A96" s="32" t="s">
        <v>1030</v>
      </c>
      <c r="B96" s="32" t="s">
        <v>1057</v>
      </c>
      <c r="C96" s="33" t="str">
        <f t="shared" si="3"/>
        <v>V39 Музейная педагогика</v>
      </c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4"/>
      <c r="Z96" s="34" t="s">
        <v>583</v>
      </c>
      <c r="AA96" s="35" t="s">
        <v>1256</v>
      </c>
      <c r="AB96" s="34" t="s">
        <v>583</v>
      </c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8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2"/>
      <c r="BW96" s="21"/>
      <c r="BX96" s="21"/>
      <c r="BY96" s="21"/>
      <c r="BZ96" s="21" t="str">
        <f t="shared" si="2"/>
        <v>19.01.10 Мастер производства молочной продукции</v>
      </c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</row>
    <row r="97" spans="1:89" ht="15.75" customHeight="1">
      <c r="A97" s="32" t="s">
        <v>304</v>
      </c>
      <c r="B97" s="32" t="s">
        <v>305</v>
      </c>
      <c r="C97" s="33" t="str">
        <f t="shared" si="3"/>
        <v>T81 Мясопереработка</v>
      </c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4"/>
      <c r="Z97" s="34" t="s">
        <v>586</v>
      </c>
      <c r="AA97" s="35" t="s">
        <v>1257</v>
      </c>
      <c r="AB97" s="34" t="s">
        <v>586</v>
      </c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8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2"/>
      <c r="BW97" s="21"/>
      <c r="BX97" s="21"/>
      <c r="BY97" s="21"/>
      <c r="BZ97" s="21" t="str">
        <f t="shared" si="2"/>
        <v>19.01.11 Изготовитель мороженого</v>
      </c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</row>
    <row r="98" spans="1:89" ht="15.75" customHeight="1">
      <c r="A98" s="32" t="s">
        <v>307</v>
      </c>
      <c r="B98" s="32" t="s">
        <v>308</v>
      </c>
      <c r="C98" s="33" t="str">
        <f t="shared" si="3"/>
        <v>R96 Неразрушающий контроль</v>
      </c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4"/>
      <c r="Z98" s="34" t="s">
        <v>589</v>
      </c>
      <c r="AA98" s="35" t="s">
        <v>1258</v>
      </c>
      <c r="AB98" s="34" t="s">
        <v>589</v>
      </c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8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2"/>
      <c r="BW98" s="21"/>
      <c r="BX98" s="21"/>
      <c r="BY98" s="21"/>
      <c r="BZ98" s="21" t="str">
        <f t="shared" si="2"/>
        <v>19.01.12 Переработчик скота и мяса</v>
      </c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</row>
    <row r="99" spans="1:89" ht="15.75" customHeight="1">
      <c r="A99" s="32" t="s">
        <v>1031</v>
      </c>
      <c r="B99" s="32" t="s">
        <v>1058</v>
      </c>
      <c r="C99" s="33" t="str">
        <f t="shared" si="3"/>
        <v>V42 Ногтевой сервис</v>
      </c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4"/>
      <c r="Z99" s="34" t="s">
        <v>591</v>
      </c>
      <c r="AA99" s="35" t="s">
        <v>1259</v>
      </c>
      <c r="AB99" s="34" t="s">
        <v>591</v>
      </c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8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2"/>
      <c r="BW99" s="21"/>
      <c r="BX99" s="21"/>
      <c r="BY99" s="21"/>
      <c r="BZ99" s="21" t="str">
        <f t="shared" si="2"/>
        <v>19.01.14 Оператор процессов колбасного производства</v>
      </c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</row>
    <row r="100" spans="1:89" ht="15.75" customHeight="1">
      <c r="A100" s="32" t="s">
        <v>310</v>
      </c>
      <c r="B100" s="32" t="s">
        <v>311</v>
      </c>
      <c r="C100" s="33" t="str">
        <f t="shared" si="3"/>
        <v>T71 Облачные технологии</v>
      </c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4"/>
      <c r="Z100" s="34" t="s">
        <v>594</v>
      </c>
      <c r="AA100" s="35" t="s">
        <v>1260</v>
      </c>
      <c r="AB100" s="34" t="s">
        <v>594</v>
      </c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8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2"/>
      <c r="BW100" s="21"/>
      <c r="BX100" s="21"/>
      <c r="BY100" s="21"/>
      <c r="BZ100" s="21" t="str">
        <f t="shared" si="2"/>
        <v>19.01.15 Аппаратчик получения растительного масла</v>
      </c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</row>
    <row r="101" spans="1:89" ht="15.75" customHeight="1">
      <c r="A101" s="32" t="s">
        <v>313</v>
      </c>
      <c r="B101" s="32">
        <v>12</v>
      </c>
      <c r="C101" s="33" t="str">
        <f t="shared" si="3"/>
        <v>12 Облицовка плиткой</v>
      </c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4"/>
      <c r="Z101" s="34" t="s">
        <v>625</v>
      </c>
      <c r="AA101" s="35" t="s">
        <v>1261</v>
      </c>
      <c r="AB101" s="34" t="s">
        <v>625</v>
      </c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8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2"/>
      <c r="BW101" s="21"/>
      <c r="BX101" s="21"/>
      <c r="BY101" s="21"/>
      <c r="BZ101" s="21" t="str">
        <f t="shared" si="2"/>
        <v>20.01.01 Пожарный</v>
      </c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</row>
    <row r="102" spans="1:89" ht="15.75" customHeight="1">
      <c r="A102" s="32" t="s">
        <v>316</v>
      </c>
      <c r="B102" s="32" t="s">
        <v>317</v>
      </c>
      <c r="C102" s="33" t="str">
        <f t="shared" si="3"/>
        <v>V18 Обогащение полезных ископаемых</v>
      </c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4"/>
      <c r="Z102" s="34" t="s">
        <v>643</v>
      </c>
      <c r="AA102" s="35" t="s">
        <v>1262</v>
      </c>
      <c r="AB102" s="34" t="s">
        <v>643</v>
      </c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8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2"/>
      <c r="BW102" s="21"/>
      <c r="BX102" s="21"/>
      <c r="BY102" s="21"/>
      <c r="BZ102" s="21" t="str">
        <f t="shared" si="2"/>
        <v>21.01.01 Оператор нефтяных и газовых скважин</v>
      </c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</row>
    <row r="103" spans="1:89" ht="15.75" customHeight="1">
      <c r="A103" s="32" t="s">
        <v>319</v>
      </c>
      <c r="B103" s="32" t="s">
        <v>320</v>
      </c>
      <c r="C103" s="33" t="str">
        <f t="shared" si="3"/>
        <v>T93 Обработка водных биоресурсов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4"/>
      <c r="Z103" s="34" t="s">
        <v>645</v>
      </c>
      <c r="AA103" s="35" t="s">
        <v>1263</v>
      </c>
      <c r="AB103" s="34" t="s">
        <v>645</v>
      </c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8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2"/>
      <c r="BW103" s="21"/>
      <c r="BX103" s="21"/>
      <c r="BY103" s="21"/>
      <c r="BZ103" s="21" t="str">
        <f t="shared" si="2"/>
        <v>21.01.02 Оператор по ремонту скважин</v>
      </c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</row>
    <row r="104" spans="1:89" ht="15.75" customHeight="1">
      <c r="A104" s="32" t="s">
        <v>322</v>
      </c>
      <c r="B104" s="32" t="s">
        <v>323</v>
      </c>
      <c r="C104" s="33" t="str">
        <f t="shared" si="3"/>
        <v>W46 Обработка листового металла</v>
      </c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4"/>
      <c r="Z104" s="34" t="s">
        <v>648</v>
      </c>
      <c r="AA104" s="35" t="s">
        <v>1264</v>
      </c>
      <c r="AB104" s="34" t="s">
        <v>648</v>
      </c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8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2"/>
      <c r="BW104" s="21"/>
      <c r="BX104" s="21"/>
      <c r="BY104" s="21"/>
      <c r="BZ104" s="21" t="str">
        <f t="shared" si="2"/>
        <v>21.01.03 Бурильщик эксплуатационных и разведочных скважин</v>
      </c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</row>
    <row r="105" spans="1:89" ht="15.75" customHeight="1">
      <c r="A105" s="32" t="s">
        <v>325</v>
      </c>
      <c r="B105" s="32" t="s">
        <v>326</v>
      </c>
      <c r="C105" s="33" t="str">
        <f t="shared" si="3"/>
        <v>T30 Обработка янтаря</v>
      </c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4"/>
      <c r="Z105" s="34" t="s">
        <v>650</v>
      </c>
      <c r="AA105" s="35" t="s">
        <v>1265</v>
      </c>
      <c r="AB105" s="34" t="s">
        <v>650</v>
      </c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8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2"/>
      <c r="BW105" s="21"/>
      <c r="BX105" s="21"/>
      <c r="BY105" s="21"/>
      <c r="BZ105" s="21" t="str">
        <f t="shared" si="2"/>
        <v>21.01.04 Машинист на буровых установках</v>
      </c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</row>
    <row r="106" spans="1:89" ht="15.75" customHeight="1">
      <c r="A106" s="32" t="s">
        <v>328</v>
      </c>
      <c r="B106" s="32">
        <v>14</v>
      </c>
      <c r="C106" s="33" t="str">
        <f t="shared" si="3"/>
        <v>14 Обслуживание авиационной техники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4"/>
      <c r="Z106" s="34" t="s">
        <v>653</v>
      </c>
      <c r="AA106" s="35" t="s">
        <v>1266</v>
      </c>
      <c r="AB106" s="34" t="s">
        <v>653</v>
      </c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8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2"/>
      <c r="BW106" s="21"/>
      <c r="BX106" s="21"/>
      <c r="BY106" s="21"/>
      <c r="BZ106" s="21" t="str">
        <f t="shared" si="2"/>
        <v>21.01.07 Бурильщик морского бурения скважин</v>
      </c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</row>
    <row r="107" spans="1:89" ht="15.75" customHeight="1">
      <c r="A107" s="32" t="s">
        <v>331</v>
      </c>
      <c r="B107" s="32">
        <v>54</v>
      </c>
      <c r="C107" s="33" t="str">
        <f t="shared" si="3"/>
        <v>54 Обслуживание грузовой техники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4"/>
      <c r="Z107" s="34" t="s">
        <v>656</v>
      </c>
      <c r="AA107" s="35" t="s">
        <v>1267</v>
      </c>
      <c r="AB107" s="34" t="s">
        <v>656</v>
      </c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8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2"/>
      <c r="BW107" s="21"/>
      <c r="BX107" s="21"/>
      <c r="BY107" s="21"/>
      <c r="BZ107" s="21" t="str">
        <f t="shared" si="2"/>
        <v>21.01.08 Машинист на открытых горных работах</v>
      </c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</row>
    <row r="108" spans="1:89" ht="15.75" customHeight="1">
      <c r="A108" s="32" t="s">
        <v>333</v>
      </c>
      <c r="B108" s="32" t="s">
        <v>334</v>
      </c>
      <c r="C108" s="33" t="str">
        <f t="shared" si="3"/>
        <v>T62 Обслуживание железнодорожного пути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4"/>
      <c r="Z108" s="34" t="s">
        <v>658</v>
      </c>
      <c r="AA108" s="35" t="s">
        <v>1268</v>
      </c>
      <c r="AB108" s="34" t="s">
        <v>658</v>
      </c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8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2"/>
      <c r="BW108" s="21"/>
      <c r="BX108" s="21"/>
      <c r="BY108" s="21"/>
      <c r="BZ108" s="21" t="str">
        <f t="shared" si="2"/>
        <v>21.01.10 Ремонтник горного оборудования</v>
      </c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</row>
    <row r="109" spans="1:89" ht="15.75" customHeight="1">
      <c r="A109" s="32" t="s">
        <v>338</v>
      </c>
      <c r="B109" s="32" t="s">
        <v>339</v>
      </c>
      <c r="C109" s="33" t="str">
        <f t="shared" si="3"/>
        <v>T85 Обслуживание и ремонт вагонов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4"/>
      <c r="Z109" s="34" t="s">
        <v>660</v>
      </c>
      <c r="AA109" s="35" t="s">
        <v>1269</v>
      </c>
      <c r="AB109" s="34" t="s">
        <v>660</v>
      </c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8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2"/>
      <c r="BW109" s="21"/>
      <c r="BX109" s="21"/>
      <c r="BY109" s="21"/>
      <c r="BZ109" s="21" t="str">
        <f t="shared" si="2"/>
        <v>21.01.13 Проходчик</v>
      </c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</row>
    <row r="110" spans="1:89" ht="15.75" customHeight="1">
      <c r="A110" s="32" t="s">
        <v>341</v>
      </c>
      <c r="B110" s="32" t="s">
        <v>342</v>
      </c>
      <c r="C110" s="33" t="str">
        <f t="shared" si="3"/>
        <v>R48 Обслуживание и ремонт оборудования релейной защиты и автоматики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4"/>
      <c r="Z110" s="34" t="s">
        <v>663</v>
      </c>
      <c r="AA110" s="35" t="s">
        <v>701</v>
      </c>
      <c r="AB110" s="34" t="s">
        <v>663</v>
      </c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8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2"/>
      <c r="BW110" s="21"/>
      <c r="BX110" s="21"/>
      <c r="BY110" s="21"/>
      <c r="BZ110" s="21" t="str">
        <f t="shared" si="2"/>
        <v>21.01.15 Электрослесарь подземный</v>
      </c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</row>
    <row r="111" spans="1:89" ht="15.75" customHeight="1">
      <c r="A111" s="32" t="s">
        <v>344</v>
      </c>
      <c r="B111" s="32" t="s">
        <v>345</v>
      </c>
      <c r="C111" s="33" t="str">
        <f t="shared" si="3"/>
        <v>T82 Обслуживание и ремонт устройств железнодорожной автоматики и телемеханики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4"/>
      <c r="Z111" s="34" t="s">
        <v>666</v>
      </c>
      <c r="AA111" s="35" t="s">
        <v>1270</v>
      </c>
      <c r="AB111" s="34" t="s">
        <v>666</v>
      </c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8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2"/>
      <c r="BW111" s="21"/>
      <c r="BX111" s="21"/>
      <c r="BY111" s="21"/>
      <c r="BZ111" s="21" t="str">
        <f t="shared" si="2"/>
        <v>21.01.16 Обогатитель полезных ископаемых</v>
      </c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</row>
    <row r="112" spans="1:89" ht="15.75" customHeight="1">
      <c r="A112" s="32" t="s">
        <v>347</v>
      </c>
      <c r="B112" s="32">
        <v>49</v>
      </c>
      <c r="C112" s="33" t="str">
        <f t="shared" si="3"/>
        <v>49 Обслуживание тяжелой техники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4"/>
      <c r="Z112" s="34" t="s">
        <v>711</v>
      </c>
      <c r="AA112" s="35" t="s">
        <v>1271</v>
      </c>
      <c r="AB112" s="34" t="s">
        <v>711</v>
      </c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8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2"/>
      <c r="BW112" s="21"/>
      <c r="BX112" s="21"/>
      <c r="BY112" s="21"/>
      <c r="BZ112" s="21" t="str">
        <f t="shared" si="2"/>
        <v>22.01.03 Машинист крана металлургического производства</v>
      </c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</row>
    <row r="113" spans="1:89" ht="15.75" customHeight="1">
      <c r="A113" s="32" t="s">
        <v>1032</v>
      </c>
      <c r="B113" s="32" t="s">
        <v>336</v>
      </c>
      <c r="C113" s="33" t="str">
        <f t="shared" si="3"/>
        <v>T51 Обслуживание устройств тягового электроснабжения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4"/>
      <c r="Z113" s="34" t="s">
        <v>712</v>
      </c>
      <c r="AA113" s="35" t="s">
        <v>1272</v>
      </c>
      <c r="AB113" s="34" t="s">
        <v>712</v>
      </c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8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2"/>
      <c r="BW113" s="21"/>
      <c r="BX113" s="21"/>
      <c r="BY113" s="21"/>
      <c r="BZ113" s="21" t="str">
        <f t="shared" si="2"/>
        <v>22.01.04 Контролер металлургического производства</v>
      </c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</row>
    <row r="114" spans="1:89" ht="15.75" customHeight="1">
      <c r="A114" s="32" t="s">
        <v>349</v>
      </c>
      <c r="B114" s="32" t="s">
        <v>350</v>
      </c>
      <c r="C114" s="33" t="str">
        <f t="shared" si="3"/>
        <v>R28 Огранка алмазов</v>
      </c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4"/>
      <c r="Z114" s="34" t="s">
        <v>713</v>
      </c>
      <c r="AA114" s="35" t="s">
        <v>1273</v>
      </c>
      <c r="AB114" s="34" t="s">
        <v>713</v>
      </c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8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2"/>
      <c r="BW114" s="21"/>
      <c r="BX114" s="21"/>
      <c r="BY114" s="21"/>
      <c r="BZ114" s="21" t="str">
        <f t="shared" si="2"/>
        <v>22.01.05 Аппаратчик-оператор в производстве цветных металлов</v>
      </c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</row>
    <row r="115" spans="1:89" ht="15.75" customHeight="1">
      <c r="A115" s="32" t="s">
        <v>352</v>
      </c>
      <c r="B115" s="32" t="s">
        <v>353</v>
      </c>
      <c r="C115" s="33" t="str">
        <f t="shared" si="3"/>
        <v>R27 Огранка ювелирных вставок</v>
      </c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4"/>
      <c r="Z115" s="34" t="s">
        <v>714</v>
      </c>
      <c r="AA115" s="35" t="s">
        <v>1274</v>
      </c>
      <c r="AB115" s="34" t="s">
        <v>714</v>
      </c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8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2"/>
      <c r="BW115" s="21"/>
      <c r="BX115" s="21"/>
      <c r="BY115" s="21"/>
      <c r="BZ115" s="21" t="str">
        <f t="shared" si="2"/>
        <v>22.01.08 Оператор прокатного производства</v>
      </c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</row>
    <row r="116" spans="1:89" ht="15.75" customHeight="1">
      <c r="A116" s="32" t="s">
        <v>355</v>
      </c>
      <c r="B116" s="32">
        <v>36</v>
      </c>
      <c r="C116" s="33" t="str">
        <f t="shared" si="3"/>
        <v>36 Окраска автомобиля</v>
      </c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4"/>
      <c r="Z116" s="34" t="s">
        <v>715</v>
      </c>
      <c r="AA116" s="35" t="s">
        <v>1275</v>
      </c>
      <c r="AB116" s="34" t="s">
        <v>715</v>
      </c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8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2"/>
      <c r="BW116" s="21"/>
      <c r="BX116" s="21"/>
      <c r="BY116" s="21"/>
      <c r="BZ116" s="21" t="str">
        <f t="shared" si="2"/>
        <v>22.01.09 Оператор трубного производства</v>
      </c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</row>
    <row r="117" spans="1:89" ht="15.75" customHeight="1">
      <c r="A117" s="32" t="s">
        <v>1033</v>
      </c>
      <c r="B117" s="32" t="s">
        <v>1059</v>
      </c>
      <c r="C117" s="33" t="str">
        <f t="shared" si="3"/>
        <v>V41 Оленеводство</v>
      </c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4"/>
      <c r="Z117" s="34" t="s">
        <v>723</v>
      </c>
      <c r="AA117" s="35" t="s">
        <v>1276</v>
      </c>
      <c r="AB117" s="34" t="s">
        <v>723</v>
      </c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8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2"/>
      <c r="BW117" s="21"/>
      <c r="BX117" s="21"/>
      <c r="BY117" s="21"/>
      <c r="BZ117" s="21" t="str">
        <f t="shared" si="2"/>
        <v>23.01.01 Оператор транспортного терминала</v>
      </c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</row>
    <row r="118" spans="1:89" ht="15.75" customHeight="1">
      <c r="A118" s="32" t="s">
        <v>357</v>
      </c>
      <c r="B118" s="32" t="s">
        <v>358</v>
      </c>
      <c r="C118" s="33" t="str">
        <f t="shared" si="3"/>
        <v>V16 Организатор онлайн мероприятий</v>
      </c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4"/>
      <c r="Z118" s="34" t="s">
        <v>724</v>
      </c>
      <c r="AA118" s="35" t="s">
        <v>1277</v>
      </c>
      <c r="AB118" s="34" t="s">
        <v>724</v>
      </c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8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2"/>
      <c r="BW118" s="21"/>
      <c r="BX118" s="21"/>
      <c r="BY118" s="21"/>
      <c r="BZ118" s="21" t="str">
        <f t="shared" si="2"/>
        <v>23.01.02 Докер-механизатор</v>
      </c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</row>
    <row r="119" spans="1:89" ht="15.75" customHeight="1">
      <c r="A119" s="32" t="s">
        <v>360</v>
      </c>
      <c r="B119" s="32" t="s">
        <v>361</v>
      </c>
      <c r="C119" s="33" t="str">
        <f t="shared" si="3"/>
        <v>T63 Организация строительного производства</v>
      </c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4"/>
      <c r="Z119" s="34" t="s">
        <v>725</v>
      </c>
      <c r="AA119" s="35" t="s">
        <v>1278</v>
      </c>
      <c r="AB119" s="34" t="s">
        <v>725</v>
      </c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8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2"/>
      <c r="BW119" s="21"/>
      <c r="BX119" s="21"/>
      <c r="BY119" s="21"/>
      <c r="BZ119" s="21" t="str">
        <f t="shared" si="2"/>
        <v>23.01.03 Автомеханик</v>
      </c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</row>
    <row r="120" spans="1:89" ht="15.75" customHeight="1">
      <c r="A120" s="32" t="s">
        <v>363</v>
      </c>
      <c r="B120" s="32" t="s">
        <v>364</v>
      </c>
      <c r="C120" s="33" t="str">
        <f t="shared" si="3"/>
        <v>R58 Организация экскурсионных услуг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4"/>
      <c r="Z120" s="34" t="s">
        <v>726</v>
      </c>
      <c r="AA120" s="35" t="s">
        <v>1279</v>
      </c>
      <c r="AB120" s="34" t="s">
        <v>726</v>
      </c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8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2"/>
      <c r="BW120" s="21"/>
      <c r="BX120" s="21"/>
      <c r="BY120" s="21"/>
      <c r="BZ120" s="21" t="str">
        <f t="shared" si="2"/>
        <v>23.01.04 Водитель городского электротранспорта</v>
      </c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</row>
    <row r="121" spans="1:89" ht="15.75" customHeight="1">
      <c r="A121" s="32" t="s">
        <v>1034</v>
      </c>
      <c r="B121" s="32" t="s">
        <v>366</v>
      </c>
      <c r="C121" s="33" t="str">
        <f t="shared" si="3"/>
        <v>T37 Охрана окружающей среды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4"/>
      <c r="Z121" s="34" t="s">
        <v>727</v>
      </c>
      <c r="AA121" s="35" t="s">
        <v>1280</v>
      </c>
      <c r="AB121" s="34" t="s">
        <v>727</v>
      </c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8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2"/>
      <c r="BW121" s="21"/>
      <c r="BX121" s="21"/>
      <c r="BY121" s="21"/>
      <c r="BZ121" s="21" t="str">
        <f t="shared" si="2"/>
        <v>23.01.06 Машинист дорожных и строительных машин</v>
      </c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</row>
    <row r="122" spans="1:89" ht="15.75" customHeight="1">
      <c r="A122" s="32" t="s">
        <v>368</v>
      </c>
      <c r="B122" s="32" t="s">
        <v>369</v>
      </c>
      <c r="C122" s="33" t="str">
        <f t="shared" si="3"/>
        <v>T8 Охрана труда</v>
      </c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4"/>
      <c r="Z122" s="34" t="s">
        <v>728</v>
      </c>
      <c r="AA122" s="35" t="s">
        <v>1281</v>
      </c>
      <c r="AB122" s="34" t="s">
        <v>728</v>
      </c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8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2"/>
      <c r="BW122" s="21"/>
      <c r="BX122" s="21"/>
      <c r="BY122" s="21"/>
      <c r="BZ122" s="21" t="str">
        <f t="shared" si="2"/>
        <v>23.01.07 Машинист крана (крановщик)</v>
      </c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</row>
    <row r="123" spans="1:89" ht="15.75" customHeight="1">
      <c r="A123" s="32" t="s">
        <v>371</v>
      </c>
      <c r="B123" s="32" t="s">
        <v>372</v>
      </c>
      <c r="C123" s="33" t="str">
        <f t="shared" si="3"/>
        <v>V04 Оценка качества и экспертиза строительного производства</v>
      </c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4"/>
      <c r="Z123" s="34" t="s">
        <v>729</v>
      </c>
      <c r="AA123" s="35" t="s">
        <v>1282</v>
      </c>
      <c r="AB123" s="34" t="s">
        <v>729</v>
      </c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8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2"/>
      <c r="BW123" s="21"/>
      <c r="BX123" s="21"/>
      <c r="BY123" s="21"/>
      <c r="BZ123" s="21" t="str">
        <f t="shared" si="2"/>
        <v>23.01.08 Слесарь по ремонту строительных машин</v>
      </c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</row>
    <row r="124" spans="1:89" ht="15.75" customHeight="1">
      <c r="A124" s="32" t="s">
        <v>374</v>
      </c>
      <c r="B124" s="32">
        <v>29</v>
      </c>
      <c r="C124" s="33" t="str">
        <f t="shared" si="3"/>
        <v>29 Парикмахерское искусство</v>
      </c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4"/>
      <c r="Z124" s="34" t="s">
        <v>730</v>
      </c>
      <c r="AA124" s="35" t="s">
        <v>1283</v>
      </c>
      <c r="AB124" s="34" t="s">
        <v>730</v>
      </c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8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2"/>
      <c r="BW124" s="21"/>
      <c r="BX124" s="21"/>
      <c r="BY124" s="21"/>
      <c r="BZ124" s="21" t="str">
        <f t="shared" si="2"/>
        <v>23.01.09 Машинист локомотива</v>
      </c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</row>
    <row r="125" spans="1:89" ht="15.75" customHeight="1">
      <c r="A125" s="32" t="s">
        <v>1035</v>
      </c>
      <c r="B125" s="32" t="s">
        <v>376</v>
      </c>
      <c r="C125" s="33" t="str">
        <f t="shared" si="3"/>
        <v>T55 Переработка нефти и газа</v>
      </c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4"/>
      <c r="Z125" s="34" t="s">
        <v>731</v>
      </c>
      <c r="AA125" s="35" t="s">
        <v>1284</v>
      </c>
      <c r="AB125" s="34" t="s">
        <v>731</v>
      </c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8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2"/>
      <c r="BW125" s="21"/>
      <c r="BX125" s="21"/>
      <c r="BY125" s="21"/>
      <c r="BZ125" s="21" t="str">
        <f t="shared" si="2"/>
        <v>23.01.10 Слесарь по обслуживанию и ремонту подвижного состава</v>
      </c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</row>
    <row r="126" spans="1:89" ht="15.75" customHeight="1">
      <c r="A126" s="32" t="s">
        <v>378</v>
      </c>
      <c r="B126" s="32" t="s">
        <v>379</v>
      </c>
      <c r="C126" s="33" t="str">
        <f t="shared" si="3"/>
        <v>R93 Печное дело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4"/>
      <c r="Z126" s="34" t="s">
        <v>732</v>
      </c>
      <c r="AA126" s="35" t="s">
        <v>1285</v>
      </c>
      <c r="AB126" s="34" t="s">
        <v>732</v>
      </c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8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2"/>
      <c r="BW126" s="21"/>
      <c r="BX126" s="21"/>
      <c r="BY126" s="21"/>
      <c r="BZ126" s="21" t="str">
        <f t="shared" si="2"/>
        <v>23.01.11 Слесарь-электрик по ремонту электрооборудования подвижного состава (электровозов, электропоездов)</v>
      </c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</row>
    <row r="127" spans="1:89" ht="15.75" customHeight="1">
      <c r="A127" s="32" t="s">
        <v>381</v>
      </c>
      <c r="B127" s="32">
        <v>26</v>
      </c>
      <c r="C127" s="33" t="str">
        <f t="shared" si="3"/>
        <v>26 Плотницкое дело</v>
      </c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4"/>
      <c r="Z127" s="34" t="s">
        <v>733</v>
      </c>
      <c r="AA127" s="35" t="s">
        <v>1286</v>
      </c>
      <c r="AB127" s="34" t="s">
        <v>733</v>
      </c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8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2"/>
      <c r="BW127" s="21"/>
      <c r="BX127" s="21"/>
      <c r="BY127" s="21"/>
      <c r="BZ127" s="21" t="str">
        <f t="shared" si="2"/>
        <v>23.01.12 Слесарь-электрик метрополитена</v>
      </c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</row>
    <row r="128" spans="1:89" ht="15.75" customHeight="1">
      <c r="A128" s="32" t="s">
        <v>383</v>
      </c>
      <c r="B128" s="32">
        <v>34</v>
      </c>
      <c r="C128" s="33" t="str">
        <f t="shared" si="3"/>
        <v>34 Поварское дело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4"/>
      <c r="Z128" s="34" t="s">
        <v>734</v>
      </c>
      <c r="AA128" s="35" t="s">
        <v>1287</v>
      </c>
      <c r="AB128" s="34" t="s">
        <v>734</v>
      </c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8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2"/>
      <c r="BW128" s="21"/>
      <c r="BX128" s="21"/>
      <c r="BY128" s="21"/>
      <c r="BZ128" s="21" t="str">
        <f t="shared" si="2"/>
        <v>23.01.13 Электромонтер тяговой подстанции</v>
      </c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</row>
    <row r="129" spans="1:89" ht="15.75" customHeight="1">
      <c r="A129" s="32" t="s">
        <v>1018</v>
      </c>
      <c r="B129" s="32" t="s">
        <v>1019</v>
      </c>
      <c r="C129" s="33" t="str">
        <f t="shared" si="3"/>
        <v>V25 Подготовка и транспортировка нефти</v>
      </c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4"/>
      <c r="Z129" s="34" t="s">
        <v>735</v>
      </c>
      <c r="AA129" s="35" t="s">
        <v>1288</v>
      </c>
      <c r="AB129" s="34" t="s">
        <v>735</v>
      </c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8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2"/>
      <c r="BW129" s="21"/>
      <c r="BX129" s="21"/>
      <c r="BY129" s="21"/>
      <c r="BZ129" s="21" t="str">
        <f t="shared" si="2"/>
        <v>23.01.14 Электромонтер устройств сигнализации, централизации, блокировки (СЦБ)</v>
      </c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</row>
    <row r="130" spans="1:89" ht="15.75" customHeight="1">
      <c r="A130" s="32" t="s">
        <v>385</v>
      </c>
      <c r="B130" s="32" t="s">
        <v>386</v>
      </c>
      <c r="C130" s="33" t="str">
        <f t="shared" si="3"/>
        <v>T65 Пожарная безопасность</v>
      </c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4"/>
      <c r="Z130" s="34" t="s">
        <v>736</v>
      </c>
      <c r="AA130" s="35" t="s">
        <v>1289</v>
      </c>
      <c r="AB130" s="34" t="s">
        <v>736</v>
      </c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8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2"/>
      <c r="BW130" s="21"/>
      <c r="BX130" s="21"/>
      <c r="BY130" s="21"/>
      <c r="BZ130" s="21" t="str">
        <f t="shared" ref="BZ130:BZ193" si="4">CONCATENATE(Z130," ",AA130)</f>
        <v>23.01.15 Оператор поста централизации</v>
      </c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</row>
    <row r="131" spans="1:89" ht="15.75" customHeight="1">
      <c r="A131" s="32" t="s">
        <v>388</v>
      </c>
      <c r="B131" s="32">
        <v>11</v>
      </c>
      <c r="C131" s="33" t="str">
        <f t="shared" ref="C131:C194" si="5">B131&amp;" "&amp;A131</f>
        <v>11 Полиграфические технологии</v>
      </c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4"/>
      <c r="Z131" s="34" t="s">
        <v>737</v>
      </c>
      <c r="AA131" s="35" t="s">
        <v>1290</v>
      </c>
      <c r="AB131" s="34" t="s">
        <v>737</v>
      </c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8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2"/>
      <c r="BW131" s="21"/>
      <c r="BX131" s="21"/>
      <c r="BY131" s="21"/>
      <c r="BZ131" s="21" t="str">
        <f t="shared" si="4"/>
        <v>23.01.16 Составитель поездов</v>
      </c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</row>
    <row r="132" spans="1:89" ht="15.75" customHeight="1">
      <c r="A132" s="32" t="s">
        <v>391</v>
      </c>
      <c r="B132" s="32">
        <v>1</v>
      </c>
      <c r="C132" s="33" t="str">
        <f t="shared" si="5"/>
        <v>1 Полимеханика и автоматизация</v>
      </c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4"/>
      <c r="Z132" s="34" t="s">
        <v>738</v>
      </c>
      <c r="AA132" s="35" t="s">
        <v>1291</v>
      </c>
      <c r="AB132" s="34" t="s">
        <v>738</v>
      </c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8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2"/>
      <c r="BW132" s="21"/>
      <c r="BX132" s="21"/>
      <c r="BY132" s="21"/>
      <c r="BZ132" s="21" t="str">
        <f t="shared" si="4"/>
        <v>23.01.17 Мастер по ремонту и обслуживанию автомобилей</v>
      </c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</row>
    <row r="133" spans="1:89" ht="15.75" customHeight="1">
      <c r="A133" s="32" t="s">
        <v>394</v>
      </c>
      <c r="B133" s="32" t="s">
        <v>1060</v>
      </c>
      <c r="C133" s="33" t="str">
        <f t="shared" si="5"/>
        <v>T11 Правоохранительная деятельность (Полицейский)</v>
      </c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4"/>
      <c r="Z133" s="34" t="s">
        <v>746</v>
      </c>
      <c r="AA133" s="35" t="s">
        <v>1292</v>
      </c>
      <c r="AB133" s="34" t="s">
        <v>746</v>
      </c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8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2"/>
      <c r="BW133" s="21"/>
      <c r="BX133" s="21"/>
      <c r="BY133" s="21"/>
      <c r="BZ133" s="21" t="str">
        <f t="shared" si="4"/>
        <v>24.01.01 Слесарь-сборщик авиационной техники</v>
      </c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</row>
    <row r="134" spans="1:89" ht="15.75" customHeight="1">
      <c r="A134" s="32" t="s">
        <v>396</v>
      </c>
      <c r="B134" s="32" t="s">
        <v>397</v>
      </c>
      <c r="C134" s="33" t="str">
        <f t="shared" si="5"/>
        <v>R11 Предпринимательство</v>
      </c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4"/>
      <c r="Z134" s="34" t="s">
        <v>747</v>
      </c>
      <c r="AA134" s="35" t="s">
        <v>1293</v>
      </c>
      <c r="AB134" s="34" t="s">
        <v>747</v>
      </c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8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2"/>
      <c r="BW134" s="21"/>
      <c r="BX134" s="21"/>
      <c r="BY134" s="21"/>
      <c r="BZ134" s="21" t="str">
        <f t="shared" si="4"/>
        <v>24.01.02 Электромонтажник авиационной техники</v>
      </c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</row>
    <row r="135" spans="1:89" ht="15.75" customHeight="1">
      <c r="A135" s="32" t="s">
        <v>399</v>
      </c>
      <c r="B135" s="32" t="s">
        <v>400</v>
      </c>
      <c r="C135" s="33" t="str">
        <f t="shared" si="5"/>
        <v>T29 Преподавание английского языка в дистанционном формате</v>
      </c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4"/>
      <c r="Z135" s="34" t="s">
        <v>748</v>
      </c>
      <c r="AA135" s="35" t="s">
        <v>1294</v>
      </c>
      <c r="AB135" s="34" t="s">
        <v>748</v>
      </c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8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2"/>
      <c r="BW135" s="21"/>
      <c r="BX135" s="21"/>
      <c r="BY135" s="21"/>
      <c r="BZ135" s="21" t="str">
        <f t="shared" si="4"/>
        <v>24.01.04 Слесарь по ремонту авиационной техники</v>
      </c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</row>
    <row r="136" spans="1:89" ht="15.75" customHeight="1">
      <c r="A136" s="32" t="s">
        <v>402</v>
      </c>
      <c r="B136" s="32" t="s">
        <v>403</v>
      </c>
      <c r="C136" s="33" t="str">
        <f t="shared" si="5"/>
        <v>R21 Преподавание в младших классах</v>
      </c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4"/>
      <c r="Z136" s="34" t="s">
        <v>759</v>
      </c>
      <c r="AA136" s="35" t="s">
        <v>1295</v>
      </c>
      <c r="AB136" s="34" t="s">
        <v>759</v>
      </c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8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2"/>
      <c r="BW136" s="21"/>
      <c r="BX136" s="21"/>
      <c r="BY136" s="21"/>
      <c r="BZ136" s="21" t="str">
        <f t="shared" si="4"/>
        <v>26.01.01 Судостроитель-судоремонтник металлических судов</v>
      </c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</row>
    <row r="137" spans="1:89" ht="15.75" customHeight="1">
      <c r="A137" s="32" t="s">
        <v>405</v>
      </c>
      <c r="B137" s="32" t="s">
        <v>406</v>
      </c>
      <c r="C137" s="33" t="str">
        <f t="shared" si="5"/>
        <v>R19 Преподавание в основной и средней школе</v>
      </c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4"/>
      <c r="Z137" s="34" t="s">
        <v>760</v>
      </c>
      <c r="AA137" s="35" t="s">
        <v>1296</v>
      </c>
      <c r="AB137" s="34" t="s">
        <v>760</v>
      </c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8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2"/>
      <c r="BW137" s="21"/>
      <c r="BX137" s="21"/>
      <c r="BY137" s="21"/>
      <c r="BZ137" s="21" t="str">
        <f t="shared" si="4"/>
        <v>26.01.02 Судостроитель-судоремонтник неметаллических судов</v>
      </c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</row>
    <row r="138" spans="1:89" ht="15.75" customHeight="1">
      <c r="A138" s="32" t="s">
        <v>408</v>
      </c>
      <c r="B138" s="32" t="s">
        <v>409</v>
      </c>
      <c r="C138" s="33" t="str">
        <f t="shared" si="5"/>
        <v>R57 Преподавание музыки в школе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4"/>
      <c r="Z138" s="34" t="s">
        <v>761</v>
      </c>
      <c r="AA138" s="35" t="s">
        <v>1297</v>
      </c>
      <c r="AB138" s="34" t="s">
        <v>761</v>
      </c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8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2"/>
      <c r="BW138" s="21"/>
      <c r="BX138" s="21"/>
      <c r="BY138" s="21"/>
      <c r="BZ138" s="21" t="str">
        <f t="shared" si="4"/>
        <v>26.01.03 Слесарь-монтажник судовой</v>
      </c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</row>
    <row r="139" spans="1:89" ht="15.75" customHeight="1">
      <c r="A139" s="32" t="s">
        <v>411</v>
      </c>
      <c r="B139" s="32" t="s">
        <v>412</v>
      </c>
      <c r="C139" s="33" t="str">
        <f t="shared" si="5"/>
        <v>R5 Преподавание технологии</v>
      </c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4"/>
      <c r="Z139" s="34" t="s">
        <v>762</v>
      </c>
      <c r="AA139" s="35" t="s">
        <v>1298</v>
      </c>
      <c r="AB139" s="34" t="s">
        <v>762</v>
      </c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8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2"/>
      <c r="BW139" s="21"/>
      <c r="BX139" s="21"/>
      <c r="BY139" s="21"/>
      <c r="BZ139" s="21" t="str">
        <f t="shared" si="4"/>
        <v>26.01.05 Электрорадиомонтажник судовой</v>
      </c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</row>
    <row r="140" spans="1:89" ht="15.75" customHeight="1">
      <c r="A140" s="32" t="s">
        <v>414</v>
      </c>
      <c r="B140" s="32" t="s">
        <v>415</v>
      </c>
      <c r="C140" s="33" t="str">
        <f t="shared" si="5"/>
        <v>T94 Прибрежное рыболовство</v>
      </c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4"/>
      <c r="Z140" s="34" t="s">
        <v>763</v>
      </c>
      <c r="AA140" s="35" t="s">
        <v>1299</v>
      </c>
      <c r="AB140" s="34" t="s">
        <v>763</v>
      </c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8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2"/>
      <c r="BW140" s="21"/>
      <c r="BX140" s="21"/>
      <c r="BY140" s="21"/>
      <c r="BZ140" s="21" t="str">
        <f t="shared" si="4"/>
        <v>26.01.06 Судоводитель-помощник механика маломерного судна</v>
      </c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</row>
    <row r="141" spans="1:89" ht="15.75" customHeight="1">
      <c r="A141" s="32" t="s">
        <v>417</v>
      </c>
      <c r="B141" s="32" t="s">
        <v>418</v>
      </c>
      <c r="C141" s="33" t="str">
        <f t="shared" si="5"/>
        <v>R44 Проводник пассажирского вагона</v>
      </c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4"/>
      <c r="Z141" s="34" t="s">
        <v>764</v>
      </c>
      <c r="AA141" s="35" t="s">
        <v>1300</v>
      </c>
      <c r="AB141" s="34" t="s">
        <v>764</v>
      </c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8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2"/>
      <c r="BW141" s="21"/>
      <c r="BX141" s="21"/>
      <c r="BY141" s="21"/>
      <c r="BZ141" s="21" t="str">
        <f t="shared" si="4"/>
        <v>26.01.07 Матрос</v>
      </c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</row>
    <row r="142" spans="1:89" ht="15.75" customHeight="1">
      <c r="A142" s="32" t="s">
        <v>420</v>
      </c>
      <c r="B142" s="32">
        <v>9</v>
      </c>
      <c r="C142" s="33" t="str">
        <f t="shared" si="5"/>
        <v>9 Программные решения для бизнеса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4"/>
      <c r="Z142" s="34" t="s">
        <v>765</v>
      </c>
      <c r="AA142" s="35" t="s">
        <v>1301</v>
      </c>
      <c r="AB142" s="34" t="s">
        <v>765</v>
      </c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8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2"/>
      <c r="BW142" s="21"/>
      <c r="BX142" s="21"/>
      <c r="BY142" s="21"/>
      <c r="BZ142" s="21" t="str">
        <f t="shared" si="4"/>
        <v>26.01.08 Моторист (машинист)</v>
      </c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</row>
    <row r="143" spans="1:89" ht="15.75" customHeight="1">
      <c r="A143" s="32" t="s">
        <v>1036</v>
      </c>
      <c r="B143" s="32">
        <v>43</v>
      </c>
      <c r="C143" s="33" t="str">
        <f t="shared" si="5"/>
        <v>43 Проектирование и изготовление пресс-форм</v>
      </c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4"/>
      <c r="Z143" s="34" t="s">
        <v>766</v>
      </c>
      <c r="AA143" s="35" t="s">
        <v>1302</v>
      </c>
      <c r="AB143" s="34" t="s">
        <v>766</v>
      </c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8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2"/>
      <c r="BW143" s="21"/>
      <c r="BX143" s="21"/>
      <c r="BY143" s="21"/>
      <c r="BZ143" s="21" t="str">
        <f t="shared" si="4"/>
        <v>26.01.09 Моторист судовой</v>
      </c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</row>
    <row r="144" spans="1:89" ht="15.75" customHeight="1">
      <c r="A144" s="32" t="s">
        <v>426</v>
      </c>
      <c r="B144" s="32" t="s">
        <v>427</v>
      </c>
      <c r="C144" s="33" t="str">
        <f t="shared" si="5"/>
        <v>T83 Проектирование и моделирование ювелирных украшений</v>
      </c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4"/>
      <c r="Z144" s="34" t="s">
        <v>767</v>
      </c>
      <c r="AA144" s="35" t="s">
        <v>1303</v>
      </c>
      <c r="AB144" s="34" t="s">
        <v>767</v>
      </c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8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2"/>
      <c r="BW144" s="21"/>
      <c r="BX144" s="21"/>
      <c r="BY144" s="21"/>
      <c r="BZ144" s="21" t="str">
        <f t="shared" si="4"/>
        <v>26.01.10 Механик маломерного судна</v>
      </c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</row>
    <row r="145" spans="1:89" ht="15.75" customHeight="1">
      <c r="A145" s="32" t="s">
        <v>429</v>
      </c>
      <c r="B145" s="32" t="s">
        <v>430</v>
      </c>
      <c r="C145" s="33" t="str">
        <f t="shared" si="5"/>
        <v>T34 Проектирование нейроинтерфейсов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4"/>
      <c r="Z145" s="34" t="s">
        <v>768</v>
      </c>
      <c r="AA145" s="35" t="s">
        <v>1304</v>
      </c>
      <c r="AB145" s="34" t="s">
        <v>768</v>
      </c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8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2"/>
      <c r="BW145" s="21"/>
      <c r="BX145" s="21"/>
      <c r="BY145" s="21"/>
      <c r="BZ145" s="21" t="str">
        <f t="shared" si="4"/>
        <v>26.01.12 Электрик судовой</v>
      </c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</row>
    <row r="146" spans="1:89" ht="15.75" customHeight="1">
      <c r="A146" s="32" t="s">
        <v>998</v>
      </c>
      <c r="B146" s="32" t="s">
        <v>1004</v>
      </c>
      <c r="C146" s="33" t="str">
        <f t="shared" si="5"/>
        <v>V27 Проектировщик индивидуальной финансовой траектории</v>
      </c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4"/>
      <c r="Z146" s="34" t="s">
        <v>769</v>
      </c>
      <c r="AA146" s="35" t="s">
        <v>1305</v>
      </c>
      <c r="AB146" s="34" t="s">
        <v>769</v>
      </c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8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2"/>
      <c r="BW146" s="21"/>
      <c r="BX146" s="21"/>
      <c r="BY146" s="21"/>
      <c r="BZ146" s="21" t="str">
        <f t="shared" si="4"/>
        <v>26.01.13 Водолаз</v>
      </c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</row>
    <row r="147" spans="1:89" ht="15.75" customHeight="1">
      <c r="A147" s="32" t="s">
        <v>432</v>
      </c>
      <c r="B147" s="32" t="s">
        <v>433</v>
      </c>
      <c r="C147" s="33" t="str">
        <f t="shared" si="5"/>
        <v>R49 Производственная сборка изделий авиационной техники</v>
      </c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4"/>
      <c r="Z147" s="34" t="s">
        <v>783</v>
      </c>
      <c r="AA147" s="35" t="s">
        <v>1306</v>
      </c>
      <c r="AB147" s="34" t="s">
        <v>783</v>
      </c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8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2"/>
      <c r="BW147" s="21"/>
      <c r="BX147" s="21"/>
      <c r="BY147" s="21"/>
      <c r="BZ147" s="21" t="str">
        <f t="shared" si="4"/>
        <v>29.01.01 Скорняк</v>
      </c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</row>
    <row r="148" spans="1:89" ht="15.75" customHeight="1">
      <c r="A148" s="32" t="s">
        <v>435</v>
      </c>
      <c r="B148" s="32">
        <v>24</v>
      </c>
      <c r="C148" s="33" t="str">
        <f t="shared" si="5"/>
        <v>24 Производство мебели</v>
      </c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4"/>
      <c r="Z148" s="34" t="s">
        <v>784</v>
      </c>
      <c r="AA148" s="35" t="s">
        <v>1307</v>
      </c>
      <c r="AB148" s="34" t="s">
        <v>784</v>
      </c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8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2"/>
      <c r="BW148" s="21"/>
      <c r="BX148" s="21"/>
      <c r="BY148" s="21"/>
      <c r="BZ148" s="21" t="str">
        <f t="shared" si="4"/>
        <v>29.01.02 Обувщик (широкого профиля)</v>
      </c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</row>
    <row r="149" spans="1:89" ht="15.75" customHeight="1">
      <c r="A149" s="32" t="s">
        <v>437</v>
      </c>
      <c r="B149" s="32">
        <v>42</v>
      </c>
      <c r="C149" s="33" t="str">
        <f t="shared" si="5"/>
        <v>42 Производство металлоконструкций</v>
      </c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4"/>
      <c r="Z149" s="34" t="s">
        <v>785</v>
      </c>
      <c r="AA149" s="35" t="s">
        <v>1308</v>
      </c>
      <c r="AB149" s="34" t="s">
        <v>785</v>
      </c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8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2"/>
      <c r="BW149" s="21"/>
      <c r="BX149" s="21"/>
      <c r="BY149" s="21"/>
      <c r="BZ149" s="21" t="str">
        <f t="shared" si="4"/>
        <v>29.01.03 Сборщик обуви</v>
      </c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</row>
    <row r="150" spans="1:89" ht="15.75" customHeight="1">
      <c r="A150" s="32" t="s">
        <v>439</v>
      </c>
      <c r="B150" s="32" t="s">
        <v>440</v>
      </c>
      <c r="C150" s="33" t="str">
        <f t="shared" si="5"/>
        <v>T68 Производство молочной продукции</v>
      </c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4"/>
      <c r="Z150" s="34" t="s">
        <v>786</v>
      </c>
      <c r="AA150" s="35" t="s">
        <v>1309</v>
      </c>
      <c r="AB150" s="34" t="s">
        <v>786</v>
      </c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8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2"/>
      <c r="BW150" s="21"/>
      <c r="BX150" s="21"/>
      <c r="BY150" s="21"/>
      <c r="BZ150" s="21" t="str">
        <f t="shared" si="4"/>
        <v>29.01.04 Художник по костюму</v>
      </c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</row>
    <row r="151" spans="1:89" ht="15.75" customHeight="1">
      <c r="A151" s="32" t="s">
        <v>442</v>
      </c>
      <c r="B151" s="32" t="s">
        <v>443</v>
      </c>
      <c r="C151" s="33" t="str">
        <f t="shared" si="5"/>
        <v>T67 Производство мясных продуктов</v>
      </c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4"/>
      <c r="Z151" s="34" t="s">
        <v>787</v>
      </c>
      <c r="AA151" s="35" t="s">
        <v>1310</v>
      </c>
      <c r="AB151" s="34" t="s">
        <v>787</v>
      </c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8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2"/>
      <c r="BW151" s="21"/>
      <c r="BX151" s="21"/>
      <c r="BY151" s="21"/>
      <c r="BZ151" s="21" t="str">
        <f t="shared" si="4"/>
        <v>29.01.05 Закройщик</v>
      </c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</row>
    <row r="152" spans="1:89" ht="15.75" customHeight="1">
      <c r="A152" s="32" t="s">
        <v>1037</v>
      </c>
      <c r="B152" s="32" t="s">
        <v>1061</v>
      </c>
      <c r="C152" s="33" t="str">
        <f t="shared" si="5"/>
        <v>V36 Производство работ на нефтегазовом месторождении</v>
      </c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4"/>
      <c r="Z152" s="34" t="s">
        <v>788</v>
      </c>
      <c r="AA152" s="35" t="s">
        <v>1311</v>
      </c>
      <c r="AB152" s="34" t="s">
        <v>788</v>
      </c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8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2"/>
      <c r="BW152" s="21"/>
      <c r="BX152" s="21"/>
      <c r="BY152" s="21"/>
      <c r="BZ152" s="21" t="str">
        <f t="shared" si="4"/>
        <v>29.01.07 Портной</v>
      </c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</row>
    <row r="153" spans="1:89" ht="15.75" customHeight="1">
      <c r="A153" s="32" t="s">
        <v>445</v>
      </c>
      <c r="B153" s="32">
        <v>19</v>
      </c>
      <c r="C153" s="33" t="str">
        <f t="shared" si="5"/>
        <v>19 Промышленная автоматика</v>
      </c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4"/>
      <c r="Z153" s="34" t="s">
        <v>789</v>
      </c>
      <c r="AA153" s="35" t="s">
        <v>1312</v>
      </c>
      <c r="AB153" s="34" t="s">
        <v>789</v>
      </c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8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2"/>
      <c r="BW153" s="21"/>
      <c r="BX153" s="21"/>
      <c r="BY153" s="21"/>
      <c r="BZ153" s="21" t="str">
        <f t="shared" si="4"/>
        <v>29.01.08 Оператор швейного оборудования</v>
      </c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</row>
    <row r="154" spans="1:89" ht="15.75" customHeight="1">
      <c r="A154" s="32" t="s">
        <v>447</v>
      </c>
      <c r="B154" s="32">
        <v>48</v>
      </c>
      <c r="C154" s="33" t="str">
        <f t="shared" si="5"/>
        <v>48 Промышленная механика и монтаж</v>
      </c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4"/>
      <c r="Z154" s="34" t="s">
        <v>790</v>
      </c>
      <c r="AA154" s="35" t="s">
        <v>1313</v>
      </c>
      <c r="AB154" s="34" t="s">
        <v>790</v>
      </c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8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2"/>
      <c r="BW154" s="21"/>
      <c r="BX154" s="21"/>
      <c r="BY154" s="21"/>
      <c r="BZ154" s="21" t="str">
        <f t="shared" si="4"/>
        <v>29.01.09 Вышивальщица</v>
      </c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</row>
    <row r="155" spans="1:89" ht="15.75" customHeight="1">
      <c r="A155" s="32" t="s">
        <v>449</v>
      </c>
      <c r="B155" s="32" t="s">
        <v>450</v>
      </c>
      <c r="C155" s="33" t="str">
        <f t="shared" si="5"/>
        <v>R46 Промышленная робототехника</v>
      </c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4"/>
      <c r="Z155" s="34" t="s">
        <v>791</v>
      </c>
      <c r="AA155" s="35" t="s">
        <v>1314</v>
      </c>
      <c r="AB155" s="34" t="s">
        <v>791</v>
      </c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8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2"/>
      <c r="BW155" s="21"/>
      <c r="BX155" s="21"/>
      <c r="BY155" s="21"/>
      <c r="BZ155" s="21" t="str">
        <f t="shared" si="4"/>
        <v>29.01.10 Модистка головных уборов</v>
      </c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</row>
    <row r="156" spans="1:89" ht="15.75" customHeight="1">
      <c r="A156" s="32" t="s">
        <v>452</v>
      </c>
      <c r="B156" s="32" t="s">
        <v>453</v>
      </c>
      <c r="C156" s="33" t="str">
        <f t="shared" si="5"/>
        <v>V10 Промышленная фармацевтика</v>
      </c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4"/>
      <c r="Z156" s="34" t="s">
        <v>792</v>
      </c>
      <c r="AA156" s="35" t="s">
        <v>1315</v>
      </c>
      <c r="AB156" s="34" t="s">
        <v>792</v>
      </c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8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2"/>
      <c r="BW156" s="21"/>
      <c r="BX156" s="21"/>
      <c r="BY156" s="21"/>
      <c r="BZ156" s="21" t="str">
        <f t="shared" si="4"/>
        <v>29.01.16 Ткач</v>
      </c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</row>
    <row r="157" spans="1:89" ht="15.75" customHeight="1">
      <c r="A157" s="32" t="s">
        <v>455</v>
      </c>
      <c r="B157" s="32" t="s">
        <v>456</v>
      </c>
      <c r="C157" s="33" t="str">
        <f t="shared" si="5"/>
        <v>T86 Промышленное садоводство</v>
      </c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4"/>
      <c r="Z157" s="34" t="s">
        <v>793</v>
      </c>
      <c r="AA157" s="35" t="s">
        <v>1316</v>
      </c>
      <c r="AB157" s="34" t="s">
        <v>793</v>
      </c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8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2"/>
      <c r="BW157" s="21"/>
      <c r="BX157" s="21"/>
      <c r="BY157" s="21"/>
      <c r="BZ157" s="21" t="str">
        <f t="shared" si="4"/>
        <v>29.01.17 Оператор вязально-швейного оборудования</v>
      </c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</row>
    <row r="158" spans="1:89" ht="15.75" customHeight="1">
      <c r="A158" s="32" t="s">
        <v>458</v>
      </c>
      <c r="B158" s="32" t="s">
        <v>459</v>
      </c>
      <c r="C158" s="33" t="str">
        <f t="shared" si="5"/>
        <v>V11 Промышленные биотехнологии</v>
      </c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4"/>
      <c r="Z158" s="34" t="s">
        <v>794</v>
      </c>
      <c r="AA158" s="35" t="s">
        <v>1317</v>
      </c>
      <c r="AB158" s="34" t="s">
        <v>794</v>
      </c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8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2"/>
      <c r="BW158" s="21"/>
      <c r="BX158" s="21"/>
      <c r="BY158" s="21"/>
      <c r="BZ158" s="21" t="str">
        <f t="shared" si="4"/>
        <v>29.01.24 Оператор электронного набора и верстки</v>
      </c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</row>
    <row r="159" spans="1:89" ht="15.75" customHeight="1">
      <c r="A159" s="32" t="s">
        <v>461</v>
      </c>
      <c r="B159" s="32" t="s">
        <v>462</v>
      </c>
      <c r="C159" s="33" t="str">
        <f t="shared" si="5"/>
        <v>R42 Промышленный дизайн</v>
      </c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4"/>
      <c r="Z159" s="34" t="s">
        <v>795</v>
      </c>
      <c r="AA159" s="35" t="s">
        <v>1318</v>
      </c>
      <c r="AB159" s="34" t="s">
        <v>795</v>
      </c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8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2"/>
      <c r="BW159" s="21"/>
      <c r="BX159" s="21"/>
      <c r="BY159" s="21"/>
      <c r="BZ159" s="21" t="str">
        <f t="shared" si="4"/>
        <v>29.01.25 Переплетчик</v>
      </c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</row>
    <row r="160" spans="1:89" ht="15.75" customHeight="1">
      <c r="A160" s="32" t="s">
        <v>1038</v>
      </c>
      <c r="B160" s="32" t="s">
        <v>1062</v>
      </c>
      <c r="C160" s="33" t="str">
        <f t="shared" si="5"/>
        <v>V43 Психология и технология B2B продаж</v>
      </c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4"/>
      <c r="Z160" s="34" t="s">
        <v>796</v>
      </c>
      <c r="AA160" s="35" t="s">
        <v>1319</v>
      </c>
      <c r="AB160" s="34" t="s">
        <v>796</v>
      </c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8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2"/>
      <c r="BW160" s="21"/>
      <c r="BX160" s="21"/>
      <c r="BY160" s="21"/>
      <c r="BZ160" s="21" t="str">
        <f t="shared" si="4"/>
        <v>29.01.26 Печатник плоской печати</v>
      </c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</row>
    <row r="161" spans="1:89" ht="15.75" customHeight="1">
      <c r="A161" s="32" t="s">
        <v>464</v>
      </c>
      <c r="B161" s="32" t="s">
        <v>465</v>
      </c>
      <c r="C161" s="33" t="str">
        <f t="shared" si="5"/>
        <v>T87 Пчеловодство</v>
      </c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4"/>
      <c r="Z161" s="34" t="s">
        <v>797</v>
      </c>
      <c r="AA161" s="35" t="s">
        <v>1320</v>
      </c>
      <c r="AB161" s="34" t="s">
        <v>797</v>
      </c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8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2"/>
      <c r="BW161" s="21"/>
      <c r="BX161" s="21"/>
      <c r="BY161" s="21"/>
      <c r="BZ161" s="21" t="str">
        <f t="shared" si="4"/>
        <v>29.01.27 Мастер печатного дела</v>
      </c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</row>
    <row r="162" spans="1:89" ht="15.75" customHeight="1">
      <c r="A162" s="32" t="s">
        <v>467</v>
      </c>
      <c r="B162" s="32" t="s">
        <v>468</v>
      </c>
      <c r="C162" s="33" t="str">
        <f t="shared" si="5"/>
        <v>R37 Работы на токарных универсальных станках</v>
      </c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4"/>
      <c r="Z162" s="34" t="s">
        <v>798</v>
      </c>
      <c r="AA162" s="35" t="s">
        <v>1321</v>
      </c>
      <c r="AB162" s="34" t="s">
        <v>798</v>
      </c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8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2"/>
      <c r="BW162" s="21"/>
      <c r="BX162" s="21"/>
      <c r="BY162" s="21"/>
      <c r="BZ162" s="21" t="str">
        <f t="shared" si="4"/>
        <v>29.01.28 Огранщик алмазов в бриллианты</v>
      </c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</row>
    <row r="163" spans="1:89" ht="15.75" customHeight="1">
      <c r="A163" s="32" t="s">
        <v>470</v>
      </c>
      <c r="B163" s="32" t="s">
        <v>471</v>
      </c>
      <c r="C163" s="33" t="str">
        <f t="shared" si="5"/>
        <v>R38 Работы на фрезерных универсальных станках</v>
      </c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4"/>
      <c r="Z163" s="34" t="s">
        <v>799</v>
      </c>
      <c r="AA163" s="35" t="s">
        <v>1322</v>
      </c>
      <c r="AB163" s="34" t="s">
        <v>799</v>
      </c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8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2"/>
      <c r="BW163" s="21"/>
      <c r="BX163" s="21"/>
      <c r="BY163" s="21"/>
      <c r="BZ163" s="21" t="str">
        <f t="shared" si="4"/>
        <v>29.01.29 Мастер столярного и мебельного производства</v>
      </c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</row>
    <row r="164" spans="1:89" ht="15.75" customHeight="1">
      <c r="A164" s="32" t="s">
        <v>473</v>
      </c>
      <c r="B164" s="32" t="s">
        <v>474</v>
      </c>
      <c r="C164" s="33" t="str">
        <f t="shared" si="5"/>
        <v>V05 Радиотехника 5G и последующих поколений</v>
      </c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4"/>
      <c r="Z164" s="34" t="s">
        <v>817</v>
      </c>
      <c r="AA164" s="35" t="s">
        <v>1323</v>
      </c>
      <c r="AB164" s="34" t="s">
        <v>817</v>
      </c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8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2"/>
      <c r="BW164" s="21"/>
      <c r="BX164" s="21"/>
      <c r="BY164" s="21"/>
      <c r="BZ164" s="21" t="str">
        <f t="shared" si="4"/>
        <v>34.01.01 Младшая медицинская сестра по уходу за больными</v>
      </c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</row>
    <row r="165" spans="1:89" ht="15.75" customHeight="1">
      <c r="A165" s="32" t="s">
        <v>476</v>
      </c>
      <c r="B165" s="32" t="s">
        <v>477</v>
      </c>
      <c r="C165" s="33" t="str">
        <f t="shared" si="5"/>
        <v>F3 Разработка виртуальной и дополненной реальности</v>
      </c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4"/>
      <c r="Z165" s="34" t="s">
        <v>820</v>
      </c>
      <c r="AA165" s="35" t="s">
        <v>1324</v>
      </c>
      <c r="AB165" s="34" t="s">
        <v>820</v>
      </c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8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2"/>
      <c r="BW165" s="21"/>
      <c r="BX165" s="21"/>
      <c r="BY165" s="21"/>
      <c r="BZ165" s="21" t="str">
        <f t="shared" si="4"/>
        <v>35.01.01 Мастер по лесному хозяйству</v>
      </c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</row>
    <row r="166" spans="1:89" ht="15.75" customHeight="1">
      <c r="A166" s="32" t="s">
        <v>479</v>
      </c>
      <c r="B166" s="32" t="s">
        <v>480</v>
      </c>
      <c r="C166" s="33" t="str">
        <f t="shared" si="5"/>
        <v>R89 Разработка компьютерных игр и мультимедийных приложений</v>
      </c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4"/>
      <c r="Z166" s="34" t="s">
        <v>821</v>
      </c>
      <c r="AA166" s="35" t="s">
        <v>1325</v>
      </c>
      <c r="AB166" s="34" t="s">
        <v>821</v>
      </c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8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2"/>
      <c r="BW166" s="21"/>
      <c r="BX166" s="21"/>
      <c r="BY166" s="21"/>
      <c r="BZ166" s="21" t="str">
        <f t="shared" si="4"/>
        <v>35.01.02 Станочник деревообрабатывающих станков</v>
      </c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</row>
    <row r="167" spans="1:89" ht="15.75" customHeight="1">
      <c r="A167" s="32" t="s">
        <v>482</v>
      </c>
      <c r="B167" s="32" t="s">
        <v>483</v>
      </c>
      <c r="C167" s="33" t="str">
        <f t="shared" si="5"/>
        <v>F6 Разработка мобильных приложений</v>
      </c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4"/>
      <c r="Z167" s="34" t="s">
        <v>822</v>
      </c>
      <c r="AA167" s="35" t="s">
        <v>1326</v>
      </c>
      <c r="AB167" s="34" t="s">
        <v>822</v>
      </c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8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2"/>
      <c r="BW167" s="21"/>
      <c r="BX167" s="21"/>
      <c r="BY167" s="21"/>
      <c r="BZ167" s="21" t="str">
        <f t="shared" si="4"/>
        <v>35.01.03 Станочник-обработчик</v>
      </c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</row>
    <row r="168" spans="1:89" ht="15.75" customHeight="1">
      <c r="A168" s="32" t="s">
        <v>485</v>
      </c>
      <c r="B168" s="32" t="s">
        <v>486</v>
      </c>
      <c r="C168" s="33" t="str">
        <f t="shared" si="5"/>
        <v>F4 Разработка решений с использованием блокчейн технологий</v>
      </c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4"/>
      <c r="Z168" s="34" t="s">
        <v>823</v>
      </c>
      <c r="AA168" s="35" t="s">
        <v>1327</v>
      </c>
      <c r="AB168" s="34" t="s">
        <v>823</v>
      </c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8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2"/>
      <c r="BW168" s="21"/>
      <c r="BX168" s="21"/>
      <c r="BY168" s="21"/>
      <c r="BZ168" s="21" t="str">
        <f t="shared" si="4"/>
        <v>35.01.04 Оператор линии и установок в деревообработке</v>
      </c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</row>
    <row r="169" spans="1:89" ht="15.75" customHeight="1">
      <c r="A169" s="32" t="s">
        <v>488</v>
      </c>
      <c r="B169" s="32" t="s">
        <v>489</v>
      </c>
      <c r="C169" s="33" t="str">
        <f t="shared" si="5"/>
        <v>T14 Реклама</v>
      </c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4"/>
      <c r="Z169" s="34" t="s">
        <v>824</v>
      </c>
      <c r="AA169" s="35" t="s">
        <v>1328</v>
      </c>
      <c r="AB169" s="34" t="s">
        <v>824</v>
      </c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8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2"/>
      <c r="BW169" s="21"/>
      <c r="BX169" s="21"/>
      <c r="BY169" s="21"/>
      <c r="BZ169" s="21" t="str">
        <f t="shared" si="4"/>
        <v>35.01.05 Контролер полуфабрикатов и изделий из древесины</v>
      </c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</row>
    <row r="170" spans="1:89" ht="15.75" customHeight="1">
      <c r="A170" s="32" t="s">
        <v>491</v>
      </c>
      <c r="B170" s="32" t="s">
        <v>492</v>
      </c>
      <c r="C170" s="33" t="str">
        <f t="shared" si="5"/>
        <v>R91 Рекрутинг</v>
      </c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4"/>
      <c r="Z170" s="34" t="s">
        <v>825</v>
      </c>
      <c r="AA170" s="35" t="s">
        <v>1329</v>
      </c>
      <c r="AB170" s="34" t="s">
        <v>825</v>
      </c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8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2"/>
      <c r="BW170" s="21"/>
      <c r="BX170" s="21"/>
      <c r="BY170" s="21"/>
      <c r="BZ170" s="21" t="str">
        <f t="shared" si="4"/>
        <v>35.01.06 Машинист машин по производству бумаги и картона</v>
      </c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</row>
    <row r="171" spans="1:89" ht="15.75" customHeight="1">
      <c r="A171" s="32" t="s">
        <v>494</v>
      </c>
      <c r="B171" s="32" t="s">
        <v>495</v>
      </c>
      <c r="C171" s="33" t="str">
        <f t="shared" si="5"/>
        <v>T24 Ремесленная керамика</v>
      </c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4"/>
      <c r="Z171" s="34" t="s">
        <v>826</v>
      </c>
      <c r="AA171" s="35" t="s">
        <v>1330</v>
      </c>
      <c r="AB171" s="34" t="s">
        <v>826</v>
      </c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8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2"/>
      <c r="BW171" s="21"/>
      <c r="BX171" s="21"/>
      <c r="BY171" s="21"/>
      <c r="BZ171" s="21" t="str">
        <f t="shared" si="4"/>
        <v>35.01.09 Мастер растениеводства</v>
      </c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</row>
    <row r="172" spans="1:89" ht="15.75" customHeight="1">
      <c r="A172" s="32" t="s">
        <v>497</v>
      </c>
      <c r="B172" s="32">
        <v>33</v>
      </c>
      <c r="C172" s="33" t="str">
        <f t="shared" si="5"/>
        <v>33 Ремонт и обслуживание легковых автомобилей</v>
      </c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4"/>
      <c r="Z172" s="34" t="s">
        <v>827</v>
      </c>
      <c r="AA172" s="35" t="s">
        <v>1331</v>
      </c>
      <c r="AB172" s="34" t="s">
        <v>827</v>
      </c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8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2"/>
      <c r="BW172" s="21"/>
      <c r="BX172" s="21"/>
      <c r="BY172" s="21"/>
      <c r="BZ172" s="21" t="str">
        <f t="shared" si="4"/>
        <v>35.01.10 Овощевод защищенного грунта</v>
      </c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</row>
    <row r="173" spans="1:89" ht="15.75" customHeight="1">
      <c r="A173" s="32" t="s">
        <v>499</v>
      </c>
      <c r="B173" s="32" t="s">
        <v>500</v>
      </c>
      <c r="C173" s="33" t="str">
        <f t="shared" si="5"/>
        <v>V19 Ремонт и сервис нефтегазового оборудования</v>
      </c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4"/>
      <c r="Z173" s="34" t="s">
        <v>828</v>
      </c>
      <c r="AA173" s="35" t="s">
        <v>1332</v>
      </c>
      <c r="AB173" s="34" t="s">
        <v>828</v>
      </c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8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2"/>
      <c r="BW173" s="21"/>
      <c r="BX173" s="21"/>
      <c r="BY173" s="21"/>
      <c r="BZ173" s="21" t="str">
        <f t="shared" si="4"/>
        <v>35.01.11 Мастер сельскохозяйственного производства</v>
      </c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</row>
    <row r="174" spans="1:89" ht="15.75" customHeight="1">
      <c r="A174" s="32" t="s">
        <v>502</v>
      </c>
      <c r="B174" s="32" t="s">
        <v>503</v>
      </c>
      <c r="C174" s="33" t="str">
        <f t="shared" si="5"/>
        <v>T26 Ремонт технологического оборудования химических производств</v>
      </c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4"/>
      <c r="Z174" s="34" t="s">
        <v>829</v>
      </c>
      <c r="AA174" s="35" t="s">
        <v>1333</v>
      </c>
      <c r="AB174" s="34" t="s">
        <v>829</v>
      </c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8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2"/>
      <c r="BW174" s="21"/>
      <c r="BX174" s="21"/>
      <c r="BY174" s="21"/>
      <c r="BZ174" s="21" t="str">
        <f t="shared" si="4"/>
        <v>35.01.12 Заготовитель продуктов и сырья</v>
      </c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</row>
    <row r="175" spans="1:89" ht="15.75" customHeight="1">
      <c r="A175" s="32" t="s">
        <v>505</v>
      </c>
      <c r="B175" s="32" t="s">
        <v>506</v>
      </c>
      <c r="C175" s="33" t="str">
        <f t="shared" si="5"/>
        <v>T98 Реставрация произведений живописи</v>
      </c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4"/>
      <c r="Z175" s="34" t="s">
        <v>830</v>
      </c>
      <c r="AA175" s="35" t="s">
        <v>1334</v>
      </c>
      <c r="AB175" s="34" t="s">
        <v>830</v>
      </c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8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2"/>
      <c r="BW175" s="21"/>
      <c r="BX175" s="21"/>
      <c r="BY175" s="21"/>
      <c r="BZ175" s="21" t="str">
        <f t="shared" si="4"/>
        <v>35.01.13 Тракторист-машинист сельскохозяйственного производства</v>
      </c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</row>
    <row r="176" spans="1:89" ht="15.75" customHeight="1">
      <c r="A176" s="32" t="s">
        <v>508</v>
      </c>
      <c r="B176" s="32" t="s">
        <v>509</v>
      </c>
      <c r="C176" s="33" t="str">
        <f t="shared" si="5"/>
        <v>R87 Реставрация произведений из дерева</v>
      </c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4"/>
      <c r="Z176" s="34" t="s">
        <v>831</v>
      </c>
      <c r="AA176" s="35" t="s">
        <v>1335</v>
      </c>
      <c r="AB176" s="34" t="s">
        <v>831</v>
      </c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8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2"/>
      <c r="BW176" s="21"/>
      <c r="BX176" s="21"/>
      <c r="BY176" s="21"/>
      <c r="BZ176" s="21" t="str">
        <f t="shared" si="4"/>
        <v>35.01.14 Мастер по техническому обслуживанию и ремонту машинно-тракторного парка</v>
      </c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</row>
    <row r="177" spans="1:89" ht="15.75" customHeight="1">
      <c r="A177" s="32" t="s">
        <v>511</v>
      </c>
      <c r="B177" s="32">
        <v>35</v>
      </c>
      <c r="C177" s="33" t="str">
        <f t="shared" si="5"/>
        <v>35 Ресторанный сервис</v>
      </c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4"/>
      <c r="Z177" s="34" t="s">
        <v>832</v>
      </c>
      <c r="AA177" s="35" t="s">
        <v>1336</v>
      </c>
      <c r="AB177" s="34" t="s">
        <v>832</v>
      </c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8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2"/>
      <c r="BW177" s="21"/>
      <c r="BX177" s="21"/>
      <c r="BY177" s="21"/>
      <c r="BZ177" s="21" t="str">
        <f t="shared" si="4"/>
        <v>35.01.15 Электромонтер по ремонту и обслуживанию электрооборудования в сельскохозяйственном производстве</v>
      </c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</row>
    <row r="178" spans="1:89" ht="15.75" customHeight="1">
      <c r="A178" s="32" t="s">
        <v>513</v>
      </c>
      <c r="B178" s="32" t="s">
        <v>514</v>
      </c>
      <c r="C178" s="33" t="str">
        <f t="shared" si="5"/>
        <v>T70 Роботизированная сварка</v>
      </c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4"/>
      <c r="Z178" s="34" t="s">
        <v>833</v>
      </c>
      <c r="AA178" s="35" t="s">
        <v>1337</v>
      </c>
      <c r="AB178" s="34" t="s">
        <v>833</v>
      </c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8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2"/>
      <c r="BW178" s="21"/>
      <c r="BX178" s="21"/>
      <c r="BY178" s="21"/>
      <c r="BZ178" s="21" t="str">
        <f t="shared" si="4"/>
        <v>35.01.16 Рыбовод</v>
      </c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</row>
    <row r="179" spans="1:89" ht="15.75" customHeight="1">
      <c r="A179" s="32" t="s">
        <v>516</v>
      </c>
      <c r="B179" s="32">
        <v>15</v>
      </c>
      <c r="C179" s="33" t="str">
        <f t="shared" si="5"/>
        <v>15 Сантехника и отопление</v>
      </c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4"/>
      <c r="Z179" s="34" t="s">
        <v>834</v>
      </c>
      <c r="AA179" s="35" t="s">
        <v>1338</v>
      </c>
      <c r="AB179" s="34" t="s">
        <v>834</v>
      </c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8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2"/>
      <c r="BW179" s="21"/>
      <c r="BX179" s="21"/>
      <c r="BY179" s="21"/>
      <c r="BZ179" s="21" t="str">
        <f t="shared" si="4"/>
        <v>35.01.17 Обработчик рыбы и морепродуктов</v>
      </c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</row>
    <row r="180" spans="1:89" ht="15.75" customHeight="1">
      <c r="A180" s="32" t="s">
        <v>519</v>
      </c>
      <c r="B180" s="32" t="s">
        <v>520</v>
      </c>
      <c r="C180" s="33" t="str">
        <f t="shared" si="5"/>
        <v>T22 Сборка корпусов металлических судов</v>
      </c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4"/>
      <c r="Z180" s="34" t="s">
        <v>835</v>
      </c>
      <c r="AA180" s="35" t="s">
        <v>1339</v>
      </c>
      <c r="AB180" s="34" t="s">
        <v>835</v>
      </c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8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2"/>
      <c r="BW180" s="21"/>
      <c r="BX180" s="21"/>
      <c r="BY180" s="21"/>
      <c r="BZ180" s="21" t="str">
        <f t="shared" si="4"/>
        <v>35.01.19 Мастер садово-паркового и ландшафтного строительства</v>
      </c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</row>
    <row r="181" spans="1:89" ht="15.75" customHeight="1">
      <c r="A181" s="32" t="s">
        <v>522</v>
      </c>
      <c r="B181" s="32">
        <v>10</v>
      </c>
      <c r="C181" s="33" t="str">
        <f t="shared" si="5"/>
        <v>10 Сварочные технологии</v>
      </c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4"/>
      <c r="Z181" s="34" t="s">
        <v>836</v>
      </c>
      <c r="AA181" s="35" t="s">
        <v>1340</v>
      </c>
      <c r="AB181" s="34" t="s">
        <v>836</v>
      </c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8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2"/>
      <c r="BW181" s="21"/>
      <c r="BX181" s="21"/>
      <c r="BY181" s="21"/>
      <c r="BZ181" s="21" t="str">
        <f t="shared" si="4"/>
        <v>35.01.20 Пчеловод</v>
      </c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</row>
    <row r="182" spans="1:89" ht="15.75" customHeight="1">
      <c r="A182" s="32" t="s">
        <v>525</v>
      </c>
      <c r="B182" s="32" t="s">
        <v>526</v>
      </c>
      <c r="C182" s="33" t="str">
        <f t="shared" si="5"/>
        <v>T9 Сельскохозяйственные биотехнологии</v>
      </c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4"/>
      <c r="Z182" s="34" t="s">
        <v>837</v>
      </c>
      <c r="AA182" s="35" t="s">
        <v>1341</v>
      </c>
      <c r="AB182" s="34" t="s">
        <v>837</v>
      </c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8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2"/>
      <c r="BW182" s="21"/>
      <c r="BX182" s="21"/>
      <c r="BY182" s="21"/>
      <c r="BZ182" s="21" t="str">
        <f t="shared" si="4"/>
        <v>35.01.21 Оленевод-механизатор</v>
      </c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</row>
    <row r="183" spans="1:89" ht="15.75" customHeight="1">
      <c r="A183" s="32" t="s">
        <v>528</v>
      </c>
      <c r="B183" s="32" t="s">
        <v>529</v>
      </c>
      <c r="C183" s="33" t="str">
        <f t="shared" si="5"/>
        <v>R16 Сервис на воздушном транспорте</v>
      </c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4"/>
      <c r="Z183" s="34" t="s">
        <v>838</v>
      </c>
      <c r="AA183" s="35" t="s">
        <v>1342</v>
      </c>
      <c r="AB183" s="34" t="s">
        <v>838</v>
      </c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8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2"/>
      <c r="BW183" s="21"/>
      <c r="BX183" s="21"/>
      <c r="BY183" s="21"/>
      <c r="BZ183" s="21" t="str">
        <f t="shared" si="4"/>
        <v>35.01.23 Хозяйка(ин) усадьбы</v>
      </c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</row>
    <row r="184" spans="1:89" ht="15.75" customHeight="1">
      <c r="A184" s="32" t="s">
        <v>1000</v>
      </c>
      <c r="B184" s="32" t="s">
        <v>1006</v>
      </c>
      <c r="C184" s="33" t="str">
        <f t="shared" si="5"/>
        <v>V28 Сервис на объектах гостеприимства «Горничная»</v>
      </c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4"/>
      <c r="Z184" s="34" t="s">
        <v>839</v>
      </c>
      <c r="AA184" s="35" t="s">
        <v>1343</v>
      </c>
      <c r="AB184" s="34" t="s">
        <v>839</v>
      </c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8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2"/>
      <c r="BW184" s="21"/>
      <c r="BX184" s="21"/>
      <c r="BY184" s="21"/>
      <c r="BZ184" s="21" t="str">
        <f t="shared" si="4"/>
        <v>35.01.24 Управляющий сельской усадьбой</v>
      </c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</row>
    <row r="185" spans="1:89" ht="15.75" customHeight="1">
      <c r="A185" s="32" t="s">
        <v>531</v>
      </c>
      <c r="B185" s="32">
        <v>39</v>
      </c>
      <c r="C185" s="33" t="str">
        <f t="shared" si="5"/>
        <v>39 Сетевое и системное администрирование</v>
      </c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4"/>
      <c r="Z185" s="34" t="s">
        <v>856</v>
      </c>
      <c r="AA185" s="35" t="s">
        <v>1344</v>
      </c>
      <c r="AB185" s="34" t="s">
        <v>856</v>
      </c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8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2"/>
      <c r="BW185" s="21"/>
      <c r="BX185" s="21"/>
      <c r="BY185" s="21"/>
      <c r="BZ185" s="21" t="str">
        <f t="shared" si="4"/>
        <v>36.01.01 Младший ветеринарный фельдшер</v>
      </c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</row>
    <row r="186" spans="1:89" ht="15.75" customHeight="1">
      <c r="A186" s="32" t="s">
        <v>533</v>
      </c>
      <c r="B186" s="32" t="s">
        <v>534</v>
      </c>
      <c r="C186" s="33" t="str">
        <f t="shared" si="5"/>
        <v>F10 Синтез и обработка минералов</v>
      </c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4"/>
      <c r="Z186" s="34" t="s">
        <v>857</v>
      </c>
      <c r="AA186" s="35" t="s">
        <v>1345</v>
      </c>
      <c r="AB186" s="34" t="s">
        <v>857</v>
      </c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8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2"/>
      <c r="BW186" s="21"/>
      <c r="BX186" s="21"/>
      <c r="BY186" s="21"/>
      <c r="BZ186" s="21" t="str">
        <f t="shared" si="4"/>
        <v>36.01.02 Мастер животноводства</v>
      </c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</row>
    <row r="187" spans="1:89" ht="15.75" customHeight="1">
      <c r="A187" s="32" t="s">
        <v>536</v>
      </c>
      <c r="B187" s="32" t="s">
        <v>537</v>
      </c>
      <c r="C187" s="33" t="str">
        <f t="shared" si="5"/>
        <v>F11 Сити-Фермерство</v>
      </c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4"/>
      <c r="Z187" s="34" t="s">
        <v>858</v>
      </c>
      <c r="AA187" s="35" t="s">
        <v>1346</v>
      </c>
      <c r="AB187" s="34" t="s">
        <v>858</v>
      </c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8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2"/>
      <c r="BW187" s="21"/>
      <c r="BX187" s="21"/>
      <c r="BY187" s="21"/>
      <c r="BZ187" s="21" t="str">
        <f t="shared" si="4"/>
        <v>36.01.03 Тренер-наездник лошадей</v>
      </c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</row>
    <row r="188" spans="1:89" ht="15.75" customHeight="1">
      <c r="A188" s="32" t="s">
        <v>539</v>
      </c>
      <c r="B188" s="32" t="s">
        <v>540</v>
      </c>
      <c r="C188" s="33" t="str">
        <f t="shared" si="5"/>
        <v>T57 Сметное дело</v>
      </c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4"/>
      <c r="Z188" s="34" t="s">
        <v>861</v>
      </c>
      <c r="AA188" s="35" t="s">
        <v>1347</v>
      </c>
      <c r="AB188" s="34" t="s">
        <v>861</v>
      </c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8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2"/>
      <c r="BW188" s="21"/>
      <c r="BX188" s="21"/>
      <c r="BY188" s="21"/>
      <c r="BZ188" s="21" t="str">
        <f t="shared" si="4"/>
        <v>38.01.01 Оператор диспетчерской (производственно-диспетчерской) службы</v>
      </c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</row>
    <row r="189" spans="1:89" ht="15.75" customHeight="1">
      <c r="A189" s="32" t="s">
        <v>545</v>
      </c>
      <c r="B189" s="32" t="s">
        <v>546</v>
      </c>
      <c r="C189" s="33" t="str">
        <f t="shared" si="5"/>
        <v>R63 Социальная работа</v>
      </c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4"/>
      <c r="Z189" s="34" t="s">
        <v>862</v>
      </c>
      <c r="AA189" s="35" t="s">
        <v>1348</v>
      </c>
      <c r="AB189" s="34" t="s">
        <v>862</v>
      </c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8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2"/>
      <c r="BW189" s="21"/>
      <c r="BX189" s="21"/>
      <c r="BY189" s="21"/>
      <c r="BZ189" s="21" t="str">
        <f t="shared" si="4"/>
        <v>38.01.02 Продавец, контролер-кассир</v>
      </c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</row>
    <row r="190" spans="1:89" ht="15.75" customHeight="1">
      <c r="A190" s="32" t="s">
        <v>548</v>
      </c>
      <c r="B190" s="32" t="s">
        <v>549</v>
      </c>
      <c r="C190" s="33" t="str">
        <f t="shared" si="5"/>
        <v>R10 Спасательные работы</v>
      </c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4"/>
      <c r="Z190" s="34" t="s">
        <v>863</v>
      </c>
      <c r="AA190" s="35" t="s">
        <v>1349</v>
      </c>
      <c r="AB190" s="34" t="s">
        <v>863</v>
      </c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8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2"/>
      <c r="BW190" s="21"/>
      <c r="BX190" s="21"/>
      <c r="BY190" s="21"/>
      <c r="BZ190" s="21" t="str">
        <f t="shared" si="4"/>
        <v>38.01.03 Контролер банка</v>
      </c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</row>
    <row r="191" spans="1:89" ht="15.75" customHeight="1">
      <c r="A191" s="32" t="s">
        <v>551</v>
      </c>
      <c r="B191" s="32" t="s">
        <v>552</v>
      </c>
      <c r="C191" s="33" t="str">
        <f t="shared" si="5"/>
        <v>V15 Специалист по стрим технологиям</v>
      </c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4"/>
      <c r="Z191" s="34" t="s">
        <v>871</v>
      </c>
      <c r="AA191" s="35" t="s">
        <v>1350</v>
      </c>
      <c r="AB191" s="34" t="s">
        <v>871</v>
      </c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8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2"/>
      <c r="BW191" s="21"/>
      <c r="BX191" s="21"/>
      <c r="BY191" s="21"/>
      <c r="BZ191" s="21" t="str">
        <f t="shared" si="4"/>
        <v>39.01.01 Социальный работник</v>
      </c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</row>
    <row r="192" spans="1:89" ht="15.75" customHeight="1">
      <c r="A192" s="32" t="s">
        <v>554</v>
      </c>
      <c r="B192" s="32" t="s">
        <v>555</v>
      </c>
      <c r="C192" s="33" t="str">
        <f t="shared" si="5"/>
        <v>V14 Специалист по тестированию игрового программного обеспечения</v>
      </c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4"/>
      <c r="Z192" s="34" t="s">
        <v>877</v>
      </c>
      <c r="AA192" s="35" t="s">
        <v>1351</v>
      </c>
      <c r="AB192" s="34" t="s">
        <v>877</v>
      </c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8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2"/>
      <c r="BW192" s="21"/>
      <c r="BX192" s="21"/>
      <c r="BY192" s="21"/>
      <c r="BZ192" s="21" t="str">
        <f t="shared" si="4"/>
        <v>42.01.01 Агент рекламный</v>
      </c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</row>
    <row r="193" spans="1:89" ht="15.75" customHeight="1">
      <c r="A193" s="32" t="s">
        <v>557</v>
      </c>
      <c r="B193" s="32">
        <v>25</v>
      </c>
      <c r="C193" s="33" t="str">
        <f t="shared" si="5"/>
        <v>25 Столярное дело</v>
      </c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4"/>
      <c r="Z193" s="34" t="s">
        <v>880</v>
      </c>
      <c r="AA193" s="35" t="s">
        <v>1352</v>
      </c>
      <c r="AB193" s="34" t="s">
        <v>880</v>
      </c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8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2"/>
      <c r="BW193" s="21"/>
      <c r="BX193" s="21"/>
      <c r="BY193" s="21"/>
      <c r="BZ193" s="21" t="str">
        <f t="shared" si="4"/>
        <v>43.01.01 Официант, бармен</v>
      </c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</row>
    <row r="194" spans="1:89" ht="15.75" customHeight="1">
      <c r="A194" s="32" t="s">
        <v>559</v>
      </c>
      <c r="B194" s="32" t="s">
        <v>560</v>
      </c>
      <c r="C194" s="33" t="str">
        <f t="shared" si="5"/>
        <v>T6 Стоматология ортопедическая</v>
      </c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4"/>
      <c r="Z194" s="34" t="s">
        <v>881</v>
      </c>
      <c r="AA194" s="35" t="s">
        <v>1353</v>
      </c>
      <c r="AB194" s="34" t="s">
        <v>881</v>
      </c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8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2"/>
      <c r="BW194" s="21"/>
      <c r="BX194" s="21"/>
      <c r="BY194" s="21"/>
      <c r="BZ194" s="21" t="str">
        <f t="shared" ref="BZ194:BZ257" si="6">CONCATENATE(Z194," ",AA194)</f>
        <v>43.01.02 Парикмахер</v>
      </c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</row>
    <row r="195" spans="1:89" ht="15.75" customHeight="1">
      <c r="A195" s="32" t="s">
        <v>562</v>
      </c>
      <c r="B195" s="32">
        <v>21</v>
      </c>
      <c r="C195" s="33" t="str">
        <f t="shared" ref="C195:C258" si="7">B195&amp;" "&amp;A195</f>
        <v>21 Сухое строительство и штукатурные работы</v>
      </c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4"/>
      <c r="Z195" s="34" t="s">
        <v>882</v>
      </c>
      <c r="AA195" s="35" t="s">
        <v>1354</v>
      </c>
      <c r="AB195" s="34" t="s">
        <v>882</v>
      </c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8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2"/>
      <c r="BW195" s="21"/>
      <c r="BX195" s="21"/>
      <c r="BY195" s="21"/>
      <c r="BZ195" s="21" t="str">
        <f t="shared" si="6"/>
        <v>43.01.03 Бортпроводник судовой</v>
      </c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</row>
    <row r="196" spans="1:89" ht="15.75" customHeight="1">
      <c r="A196" s="32" t="s">
        <v>565</v>
      </c>
      <c r="B196" s="32" t="s">
        <v>566</v>
      </c>
      <c r="C196" s="33" t="str">
        <f t="shared" si="7"/>
        <v>T33 Технологии информационного моделирования BIM</v>
      </c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4"/>
      <c r="Z196" s="34" t="s">
        <v>883</v>
      </c>
      <c r="AA196" s="35" t="s">
        <v>1355</v>
      </c>
      <c r="AB196" s="34" t="s">
        <v>883</v>
      </c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8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2"/>
      <c r="BW196" s="21"/>
      <c r="BX196" s="21"/>
      <c r="BY196" s="21"/>
      <c r="BZ196" s="21" t="str">
        <f t="shared" si="6"/>
        <v>43.01.04 Повар судовой</v>
      </c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</row>
    <row r="197" spans="1:89" ht="15.75" customHeight="1">
      <c r="A197" s="32" t="s">
        <v>568</v>
      </c>
      <c r="B197" s="32" t="s">
        <v>569</v>
      </c>
      <c r="C197" s="33" t="str">
        <f t="shared" si="7"/>
        <v>R68 Технологии композитов</v>
      </c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4"/>
      <c r="Z197" s="34" t="s">
        <v>884</v>
      </c>
      <c r="AA197" s="35" t="s">
        <v>1356</v>
      </c>
      <c r="AB197" s="34" t="s">
        <v>884</v>
      </c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8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2"/>
      <c r="BW197" s="21"/>
      <c r="BX197" s="21"/>
      <c r="BY197" s="21"/>
      <c r="BZ197" s="21" t="str">
        <f t="shared" si="6"/>
        <v>43.01.05 Оператор по обработке перевозочных документов на железнодорожном транспорте</v>
      </c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</row>
    <row r="198" spans="1:89" ht="15.75" customHeight="1">
      <c r="A198" s="32" t="s">
        <v>571</v>
      </c>
      <c r="B198" s="32">
        <v>31</v>
      </c>
      <c r="C198" s="33" t="str">
        <f t="shared" si="7"/>
        <v>31 Технологии моды</v>
      </c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4"/>
      <c r="Z198" s="34" t="s">
        <v>885</v>
      </c>
      <c r="AA198" s="35" t="s">
        <v>1357</v>
      </c>
      <c r="AB198" s="34" t="s">
        <v>885</v>
      </c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8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2"/>
      <c r="BW198" s="21"/>
      <c r="BX198" s="21"/>
      <c r="BY198" s="21"/>
      <c r="BZ198" s="21" t="str">
        <f t="shared" si="6"/>
        <v>43.01.06 Проводник на железнодорожном транспорте</v>
      </c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</row>
    <row r="199" spans="1:89" ht="15.75" customHeight="1">
      <c r="A199" s="32" t="s">
        <v>573</v>
      </c>
      <c r="B199" s="32" t="s">
        <v>574</v>
      </c>
      <c r="C199" s="33" t="str">
        <f t="shared" si="7"/>
        <v>V03 Технологии физического развития</v>
      </c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4"/>
      <c r="Z199" s="34" t="s">
        <v>886</v>
      </c>
      <c r="AA199" s="35" t="s">
        <v>1358</v>
      </c>
      <c r="AB199" s="34" t="s">
        <v>886</v>
      </c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8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2"/>
      <c r="BW199" s="21"/>
      <c r="BX199" s="21"/>
      <c r="BY199" s="21"/>
      <c r="BZ199" s="21" t="str">
        <f t="shared" si="6"/>
        <v>43.01.07 Слесарь по эксплуатации и ремонту газового оборудования</v>
      </c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</row>
    <row r="200" spans="1:89" ht="15.75" customHeight="1">
      <c r="A200" s="32" t="s">
        <v>576</v>
      </c>
      <c r="B200" s="32" t="s">
        <v>1063</v>
      </c>
      <c r="C200" s="33" t="str">
        <f t="shared" si="7"/>
        <v>T59 Технологические системы энергетических объектов</v>
      </c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4"/>
      <c r="Z200" s="34" t="s">
        <v>887</v>
      </c>
      <c r="AA200" s="35" t="s">
        <v>1359</v>
      </c>
      <c r="AB200" s="34" t="s">
        <v>887</v>
      </c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8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2"/>
      <c r="BW200" s="21"/>
      <c r="BX200" s="21"/>
      <c r="BY200" s="21"/>
      <c r="BZ200" s="21" t="str">
        <f t="shared" si="6"/>
        <v>43.01.09 Повар, кондитер</v>
      </c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</row>
    <row r="201" spans="1:89" ht="15.75" customHeight="1">
      <c r="A201" s="32" t="s">
        <v>578</v>
      </c>
      <c r="B201" s="32" t="s">
        <v>579</v>
      </c>
      <c r="C201" s="33" t="str">
        <f t="shared" si="7"/>
        <v>V01U Технологическое предпринимательство</v>
      </c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4"/>
      <c r="Z201" s="34" t="s">
        <v>908</v>
      </c>
      <c r="AA201" s="35" t="s">
        <v>1360</v>
      </c>
      <c r="AB201" s="34" t="s">
        <v>908</v>
      </c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8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2"/>
      <c r="BW201" s="21"/>
      <c r="BX201" s="21"/>
      <c r="BY201" s="21"/>
      <c r="BZ201" s="21" t="str">
        <f t="shared" si="6"/>
        <v>46.01.01 Секретарь</v>
      </c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</row>
    <row r="202" spans="1:89" ht="15.75" customHeight="1">
      <c r="A202" s="32" t="s">
        <v>581</v>
      </c>
      <c r="B202" s="32" t="s">
        <v>582</v>
      </c>
      <c r="C202" s="33" t="str">
        <f t="shared" si="7"/>
        <v>V08 Технология переработки дикорастущего лекарственно-растительного сырья и ягод</v>
      </c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4"/>
      <c r="Z202" s="34" t="s">
        <v>909</v>
      </c>
      <c r="AA202" s="35" t="s">
        <v>1361</v>
      </c>
      <c r="AB202" s="34" t="s">
        <v>909</v>
      </c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8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2"/>
      <c r="BW202" s="21"/>
      <c r="BX202" s="21"/>
      <c r="BY202" s="21"/>
      <c r="BZ202" s="21" t="str">
        <f t="shared" si="6"/>
        <v>46.01.02 Архивариус</v>
      </c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</row>
    <row r="203" spans="1:89" ht="15.75" customHeight="1">
      <c r="A203" s="32" t="s">
        <v>584</v>
      </c>
      <c r="B203" s="32" t="s">
        <v>585</v>
      </c>
      <c r="C203" s="33" t="str">
        <f t="shared" si="7"/>
        <v>T80 Технология энергоаудита</v>
      </c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4"/>
      <c r="Z203" s="34" t="s">
        <v>910</v>
      </c>
      <c r="AA203" s="35" t="s">
        <v>1362</v>
      </c>
      <c r="AB203" s="34" t="s">
        <v>910</v>
      </c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8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2"/>
      <c r="BW203" s="21"/>
      <c r="BX203" s="21"/>
      <c r="BY203" s="21"/>
      <c r="BZ203" s="21" t="str">
        <f t="shared" si="6"/>
        <v>46.01.03 Делопроизводитель</v>
      </c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</row>
    <row r="204" spans="1:89" ht="15.75" customHeight="1">
      <c r="A204" s="32" t="s">
        <v>587</v>
      </c>
      <c r="B204" s="32">
        <v>6</v>
      </c>
      <c r="C204" s="33" t="str">
        <f t="shared" si="7"/>
        <v>6 Токарные работы на станках с ЧПУ</v>
      </c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4"/>
      <c r="Z204" s="34" t="s">
        <v>924</v>
      </c>
      <c r="AA204" s="35" t="s">
        <v>1363</v>
      </c>
      <c r="AB204" s="34" t="s">
        <v>924</v>
      </c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8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2"/>
      <c r="BW204" s="21"/>
      <c r="BX204" s="21"/>
      <c r="BY204" s="21"/>
      <c r="BZ204" s="21" t="str">
        <f t="shared" si="6"/>
        <v>53.01.01 Мастер по ремонту и обслуживанию музыкальных инструментов (по видам)</v>
      </c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</row>
    <row r="205" spans="1:89" ht="15.75" customHeight="1">
      <c r="A205" s="32" t="s">
        <v>1039</v>
      </c>
      <c r="B205" s="32" t="s">
        <v>590</v>
      </c>
      <c r="C205" s="33" t="str">
        <f t="shared" si="7"/>
        <v>T41 Турагентская деятельность</v>
      </c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4"/>
      <c r="Z205" s="34" t="s">
        <v>934</v>
      </c>
      <c r="AA205" s="35" t="s">
        <v>1364</v>
      </c>
      <c r="AB205" s="34" t="s">
        <v>934</v>
      </c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8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2"/>
      <c r="BW205" s="21"/>
      <c r="BX205" s="21"/>
      <c r="BY205" s="21"/>
      <c r="BZ205" s="21" t="str">
        <f t="shared" si="6"/>
        <v>54.01.01 Исполнитель художественно-оформительских работ</v>
      </c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</row>
    <row r="206" spans="1:89" ht="15.75" customHeight="1">
      <c r="A206" s="32" t="s">
        <v>592</v>
      </c>
      <c r="B206" s="32" t="s">
        <v>593</v>
      </c>
      <c r="C206" s="33" t="str">
        <f t="shared" si="7"/>
        <v>R9 Туризм</v>
      </c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4"/>
      <c r="Z206" s="34" t="s">
        <v>935</v>
      </c>
      <c r="AA206" s="35" t="s">
        <v>1365</v>
      </c>
      <c r="AB206" s="34" t="s">
        <v>935</v>
      </c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8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2"/>
      <c r="BW206" s="21"/>
      <c r="BX206" s="21"/>
      <c r="BY206" s="21"/>
      <c r="BZ206" s="21" t="str">
        <f t="shared" si="6"/>
        <v>54.01.02 Ювелир</v>
      </c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</row>
    <row r="207" spans="1:89" ht="15.75" customHeight="1">
      <c r="A207" s="32" t="s">
        <v>1040</v>
      </c>
      <c r="B207" s="32" t="s">
        <v>595</v>
      </c>
      <c r="C207" s="33" t="str">
        <f t="shared" si="7"/>
        <v>T42 Туроператорская деятельность</v>
      </c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4"/>
      <c r="Z207" s="34" t="s">
        <v>936</v>
      </c>
      <c r="AA207" s="35" t="s">
        <v>1366</v>
      </c>
      <c r="AB207" s="34" t="s">
        <v>936</v>
      </c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8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2"/>
      <c r="BW207" s="21"/>
      <c r="BX207" s="21"/>
      <c r="BY207" s="21"/>
      <c r="BZ207" s="21" t="str">
        <f t="shared" si="6"/>
        <v>54.01.03 Фотограф</v>
      </c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</row>
    <row r="208" spans="1:89" ht="15.75" customHeight="1">
      <c r="A208" s="32" t="s">
        <v>597</v>
      </c>
      <c r="B208" s="32" t="s">
        <v>598</v>
      </c>
      <c r="C208" s="33" t="str">
        <f t="shared" si="7"/>
        <v>E50 Укладка напольных покрытий</v>
      </c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4"/>
      <c r="Z208" s="34" t="s">
        <v>937</v>
      </c>
      <c r="AA208" s="35" t="s">
        <v>1367</v>
      </c>
      <c r="AB208" s="34" t="s">
        <v>937</v>
      </c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8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2"/>
      <c r="BW208" s="21"/>
      <c r="BX208" s="21"/>
      <c r="BY208" s="21"/>
      <c r="BZ208" s="21" t="str">
        <f t="shared" si="6"/>
        <v>54.01.04 Мастер народных художественных промыслов</v>
      </c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</row>
    <row r="209" spans="1:89" ht="15.75" customHeight="1">
      <c r="A209" s="32" t="s">
        <v>600</v>
      </c>
      <c r="B209" s="32" t="s">
        <v>601</v>
      </c>
      <c r="C209" s="33" t="str">
        <f t="shared" si="7"/>
        <v>R73 Управление автогрейдером</v>
      </c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4"/>
      <c r="Z209" s="34" t="s">
        <v>938</v>
      </c>
      <c r="AA209" s="35" t="s">
        <v>1368</v>
      </c>
      <c r="AB209" s="34" t="s">
        <v>938</v>
      </c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8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2"/>
      <c r="BW209" s="21"/>
      <c r="BX209" s="21"/>
      <c r="BY209" s="21"/>
      <c r="BZ209" s="21" t="str">
        <f t="shared" si="6"/>
        <v>54.01.05 Изготовитель художественных изделий из тканей с художественной росписью</v>
      </c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</row>
    <row r="210" spans="1:89" ht="15.75" customHeight="1">
      <c r="A210" s="32" t="s">
        <v>603</v>
      </c>
      <c r="B210" s="32" t="s">
        <v>604</v>
      </c>
      <c r="C210" s="33" t="str">
        <f t="shared" si="7"/>
        <v>R72 Управление бульдозером</v>
      </c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4"/>
      <c r="Z210" s="34" t="s">
        <v>939</v>
      </c>
      <c r="AA210" s="35" t="s">
        <v>1369</v>
      </c>
      <c r="AB210" s="34" t="s">
        <v>939</v>
      </c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8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2"/>
      <c r="BW210" s="21"/>
      <c r="BX210" s="21"/>
      <c r="BY210" s="21"/>
      <c r="BZ210" s="21" t="str">
        <f t="shared" si="6"/>
        <v>54.01.06 Изготовитель художественных изделий из металла</v>
      </c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</row>
    <row r="211" spans="1:89" ht="15.75" customHeight="1">
      <c r="A211" s="32" t="s">
        <v>606</v>
      </c>
      <c r="B211" s="32" t="s">
        <v>607</v>
      </c>
      <c r="C211" s="33" t="str">
        <f t="shared" si="7"/>
        <v>T96 Управление вокзальным комплексом</v>
      </c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4"/>
      <c r="Z211" s="34" t="s">
        <v>940</v>
      </c>
      <c r="AA211" s="35" t="s">
        <v>1370</v>
      </c>
      <c r="AB211" s="34" t="s">
        <v>940</v>
      </c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8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2"/>
      <c r="BW211" s="21"/>
      <c r="BX211" s="21"/>
      <c r="BY211" s="21"/>
      <c r="BZ211" s="21" t="str">
        <f t="shared" si="6"/>
        <v>54.01.07 Изготовитель художественных изделий из керамики</v>
      </c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</row>
    <row r="212" spans="1:89" ht="15.75" customHeight="1">
      <c r="A212" s="32" t="s">
        <v>1041</v>
      </c>
      <c r="B212" s="32" t="s">
        <v>609</v>
      </c>
      <c r="C212" s="33" t="str">
        <f t="shared" si="7"/>
        <v>T54 Управление гидроманипулятором</v>
      </c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4"/>
      <c r="Z212" s="34" t="s">
        <v>941</v>
      </c>
      <c r="AA212" s="35" t="s">
        <v>1371</v>
      </c>
      <c r="AB212" s="34" t="s">
        <v>941</v>
      </c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8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2"/>
      <c r="BW212" s="21"/>
      <c r="BX212" s="21"/>
      <c r="BY212" s="21"/>
      <c r="BZ212" s="21" t="str">
        <f t="shared" si="6"/>
        <v>54.01.10 Художник росписи по дереву</v>
      </c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</row>
    <row r="213" spans="1:89" ht="15.75" customHeight="1">
      <c r="A213" s="32" t="s">
        <v>611</v>
      </c>
      <c r="B213" s="32" t="s">
        <v>612</v>
      </c>
      <c r="C213" s="33" t="str">
        <f t="shared" si="7"/>
        <v>R50 Управление жизненным циклом/ Управление программой</v>
      </c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4"/>
      <c r="Z213" s="34" t="s">
        <v>942</v>
      </c>
      <c r="AA213" s="35" t="s">
        <v>1372</v>
      </c>
      <c r="AB213" s="34" t="s">
        <v>942</v>
      </c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8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2"/>
      <c r="BW213" s="21"/>
      <c r="BX213" s="21"/>
      <c r="BY213" s="21"/>
      <c r="BZ213" s="21" t="str">
        <f t="shared" si="6"/>
        <v>54.01.11 Художник росписи по ткани</v>
      </c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</row>
    <row r="214" spans="1:89" ht="15.75" customHeight="1">
      <c r="A214" s="32" t="s">
        <v>614</v>
      </c>
      <c r="B214" s="32" t="s">
        <v>615</v>
      </c>
      <c r="C214" s="33" t="str">
        <f t="shared" si="7"/>
        <v>R67 Управление локомотивом</v>
      </c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4"/>
      <c r="Z214" s="34" t="s">
        <v>943</v>
      </c>
      <c r="AA214" s="35" t="s">
        <v>1373</v>
      </c>
      <c r="AB214" s="34" t="s">
        <v>943</v>
      </c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8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2"/>
      <c r="BW214" s="21"/>
      <c r="BX214" s="21"/>
      <c r="BY214" s="21"/>
      <c r="BZ214" s="21" t="str">
        <f t="shared" si="6"/>
        <v>54.01.12 Художник миниатюрной живописи</v>
      </c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</row>
    <row r="215" spans="1:89" ht="15.75" customHeight="1">
      <c r="A215" s="32" t="s">
        <v>620</v>
      </c>
      <c r="B215" s="32" t="s">
        <v>621</v>
      </c>
      <c r="C215" s="33" t="str">
        <f t="shared" si="7"/>
        <v>T53 Управление перевозочным процессом на железнодорожном транспорте</v>
      </c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4"/>
      <c r="Z215" s="34" t="s">
        <v>944</v>
      </c>
      <c r="AA215" s="35" t="s">
        <v>1374</v>
      </c>
      <c r="AB215" s="34" t="s">
        <v>944</v>
      </c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8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2"/>
      <c r="BW215" s="21"/>
      <c r="BX215" s="21"/>
      <c r="BY215" s="21"/>
      <c r="BZ215" s="21" t="str">
        <f t="shared" si="6"/>
        <v>54.01.13 Изготовитель художественных изделий из дерева</v>
      </c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</row>
    <row r="216" spans="1:89" ht="15.75" customHeight="1">
      <c r="A216" s="32" t="s">
        <v>623</v>
      </c>
      <c r="B216" s="32" t="s">
        <v>624</v>
      </c>
      <c r="C216" s="33" t="str">
        <f t="shared" si="7"/>
        <v>T97 Управление складированием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4"/>
      <c r="Z216" s="34" t="s">
        <v>945</v>
      </c>
      <c r="AA216" s="35" t="s">
        <v>1375</v>
      </c>
      <c r="AB216" s="34" t="s">
        <v>945</v>
      </c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8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2"/>
      <c r="BW216" s="21"/>
      <c r="BX216" s="21"/>
      <c r="BY216" s="21"/>
      <c r="BZ216" s="21" t="str">
        <f t="shared" si="6"/>
        <v>54.01.14 Резчик</v>
      </c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</row>
    <row r="217" spans="1:89" ht="15.75" customHeight="1">
      <c r="A217" s="32" t="s">
        <v>626</v>
      </c>
      <c r="B217" s="32" t="s">
        <v>627</v>
      </c>
      <c r="C217" s="33" t="str">
        <f t="shared" si="7"/>
        <v>T27 Управление форвардером</v>
      </c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4"/>
      <c r="Z217" s="34" t="s">
        <v>946</v>
      </c>
      <c r="AA217" s="35" t="s">
        <v>1376</v>
      </c>
      <c r="AB217" s="34" t="s">
        <v>946</v>
      </c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8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2"/>
      <c r="BW217" s="21"/>
      <c r="BX217" s="21"/>
      <c r="BY217" s="21"/>
      <c r="BZ217" s="21" t="str">
        <f t="shared" si="6"/>
        <v>54.01.16 Лепщик-модельщик архитектурных деталей</v>
      </c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</row>
    <row r="218" spans="1:89" ht="15.75" customHeight="1">
      <c r="A218" s="32" t="s">
        <v>629</v>
      </c>
      <c r="B218" s="32" t="s">
        <v>630</v>
      </c>
      <c r="C218" s="33" t="str">
        <f t="shared" si="7"/>
        <v>R75 Управление фронтальным погрузчиком</v>
      </c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4"/>
      <c r="Z218" s="34" t="s">
        <v>947</v>
      </c>
      <c r="AA218" s="35" t="s">
        <v>1377</v>
      </c>
      <c r="AB218" s="34" t="s">
        <v>947</v>
      </c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8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2"/>
      <c r="BW218" s="21"/>
      <c r="BX218" s="21"/>
      <c r="BY218" s="21"/>
      <c r="BZ218" s="21" t="str">
        <f t="shared" si="6"/>
        <v>54.01.17 Реставратор строительный</v>
      </c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</row>
    <row r="219" spans="1:89" ht="15.75" customHeight="1">
      <c r="A219" s="32" t="s">
        <v>632</v>
      </c>
      <c r="B219" s="32" t="s">
        <v>633</v>
      </c>
      <c r="C219" s="33" t="str">
        <f t="shared" si="7"/>
        <v>T28 Управление харвестером</v>
      </c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4"/>
      <c r="Z219" s="34" t="s">
        <v>948</v>
      </c>
      <c r="AA219" s="35" t="s">
        <v>1378</v>
      </c>
      <c r="AB219" s="34" t="s">
        <v>948</v>
      </c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8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2"/>
      <c r="BW219" s="21"/>
      <c r="BX219" s="21"/>
      <c r="BY219" s="21"/>
      <c r="BZ219" s="21" t="str">
        <f t="shared" si="6"/>
        <v>54.01.19 Реставратор памятников каменного и деревянного зодчества</v>
      </c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</row>
    <row r="220" spans="1:89" ht="15.75" customHeight="1">
      <c r="A220" s="32" t="s">
        <v>635</v>
      </c>
      <c r="B220" s="32" t="s">
        <v>636</v>
      </c>
      <c r="C220" s="33" t="str">
        <f t="shared" si="7"/>
        <v>R74 Управление экскаватором</v>
      </c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4"/>
      <c r="Z220" s="34" t="s">
        <v>949</v>
      </c>
      <c r="AA220" s="35" t="s">
        <v>1379</v>
      </c>
      <c r="AB220" s="34" t="s">
        <v>949</v>
      </c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8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2"/>
      <c r="BW220" s="21"/>
      <c r="BX220" s="21"/>
      <c r="BY220" s="21"/>
      <c r="BZ220" s="21" t="str">
        <f t="shared" si="6"/>
        <v>54.01.20 Графический дизайнер</v>
      </c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</row>
    <row r="221" spans="1:89" ht="15.75" customHeight="1">
      <c r="A221" s="32" t="s">
        <v>638</v>
      </c>
      <c r="B221" s="32" t="s">
        <v>639</v>
      </c>
      <c r="C221" s="33" t="str">
        <f t="shared" si="7"/>
        <v>V09 Урбанистика: городское планирование</v>
      </c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4"/>
      <c r="Z221" s="34" t="s">
        <v>52</v>
      </c>
      <c r="AA221" s="35" t="s">
        <v>1380</v>
      </c>
      <c r="AB221" s="34" t="s">
        <v>52</v>
      </c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8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2"/>
      <c r="BW221" s="21"/>
      <c r="BX221" s="21"/>
      <c r="BY221" s="21"/>
      <c r="BZ221" s="21" t="str">
        <f t="shared" si="6"/>
        <v>05.02.01 Картография</v>
      </c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</row>
    <row r="222" spans="1:89" ht="15.75" customHeight="1">
      <c r="A222" s="32" t="s">
        <v>641</v>
      </c>
      <c r="B222" s="32" t="s">
        <v>642</v>
      </c>
      <c r="C222" s="33" t="str">
        <f t="shared" si="7"/>
        <v>R35 Фармацевтика</v>
      </c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4"/>
      <c r="Z222" s="34" t="s">
        <v>64</v>
      </c>
      <c r="AA222" s="35" t="s">
        <v>1381</v>
      </c>
      <c r="AB222" s="34" t="s">
        <v>64</v>
      </c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8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2"/>
      <c r="BW222" s="21"/>
      <c r="BX222" s="21"/>
      <c r="BY222" s="21"/>
      <c r="BZ222" s="21" t="str">
        <f t="shared" si="6"/>
        <v>05.02.02 Гидрология</v>
      </c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</row>
    <row r="223" spans="1:89" ht="15.75" customHeight="1">
      <c r="A223" s="32" t="s">
        <v>1042</v>
      </c>
      <c r="B223" s="32" t="s">
        <v>644</v>
      </c>
      <c r="C223" s="33" t="str">
        <f t="shared" si="7"/>
        <v>D1 Физическая культура, спорт и фитнес</v>
      </c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4"/>
      <c r="Z223" s="34" t="s">
        <v>72</v>
      </c>
      <c r="AA223" s="35" t="s">
        <v>1382</v>
      </c>
      <c r="AB223" s="34" t="s">
        <v>72</v>
      </c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8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2"/>
      <c r="BW223" s="21"/>
      <c r="BX223" s="21"/>
      <c r="BY223" s="21"/>
      <c r="BZ223" s="21" t="str">
        <f t="shared" si="6"/>
        <v>05.02.03 Метеорология</v>
      </c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</row>
    <row r="224" spans="1:89" ht="15.75" customHeight="1">
      <c r="A224" s="32" t="s">
        <v>646</v>
      </c>
      <c r="B224" s="32" t="s">
        <v>647</v>
      </c>
      <c r="C224" s="33" t="str">
        <f t="shared" si="7"/>
        <v>T78 Финансы</v>
      </c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4"/>
      <c r="Z224" s="34" t="s">
        <v>77</v>
      </c>
      <c r="AA224" s="35" t="s">
        <v>88</v>
      </c>
      <c r="AB224" s="34" t="s">
        <v>77</v>
      </c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8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2"/>
      <c r="BW224" s="21"/>
      <c r="BX224" s="21"/>
      <c r="BY224" s="21"/>
      <c r="BZ224" s="21" t="str">
        <f t="shared" si="6"/>
        <v>07.02.01 Архитектура</v>
      </c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</row>
    <row r="225" spans="1:89" ht="15.75" customHeight="1">
      <c r="A225" s="32" t="s">
        <v>649</v>
      </c>
      <c r="B225" s="32">
        <v>28</v>
      </c>
      <c r="C225" s="33" t="str">
        <f t="shared" si="7"/>
        <v>28 Флористика</v>
      </c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4"/>
      <c r="Z225" s="34" t="s">
        <v>149</v>
      </c>
      <c r="AA225" s="35" t="s">
        <v>1383</v>
      </c>
      <c r="AB225" s="34" t="s">
        <v>149</v>
      </c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8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2"/>
      <c r="BW225" s="21"/>
      <c r="BX225" s="21"/>
      <c r="BY225" s="21"/>
      <c r="BZ225" s="21" t="str">
        <f t="shared" si="6"/>
        <v>08.02.01 Строительство и эксплуатация зданий и сооружений</v>
      </c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</row>
    <row r="226" spans="1:89" ht="15.75" customHeight="1">
      <c r="A226" s="32" t="s">
        <v>651</v>
      </c>
      <c r="B226" s="32" t="s">
        <v>652</v>
      </c>
      <c r="C226" s="33" t="str">
        <f t="shared" si="7"/>
        <v>R25 Фотография</v>
      </c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4"/>
      <c r="Z226" s="34" t="s">
        <v>152</v>
      </c>
      <c r="AA226" s="35" t="s">
        <v>1384</v>
      </c>
      <c r="AB226" s="34" t="s">
        <v>152</v>
      </c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8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2"/>
      <c r="BW226" s="21"/>
      <c r="BX226" s="21"/>
      <c r="BY226" s="21"/>
      <c r="BZ226" s="21" t="str">
        <f t="shared" si="6"/>
        <v>08.02.02 Строительство и эксплуатация инженерных сооружений</v>
      </c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</row>
    <row r="227" spans="1:89" ht="15.75" customHeight="1">
      <c r="A227" s="32" t="s">
        <v>654</v>
      </c>
      <c r="B227" s="32">
        <v>7</v>
      </c>
      <c r="C227" s="33" t="str">
        <f t="shared" si="7"/>
        <v>7 Фрезерные работы на станках с ЧПУ</v>
      </c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4"/>
      <c r="Z227" s="34" t="s">
        <v>155</v>
      </c>
      <c r="AA227" s="35" t="s">
        <v>1385</v>
      </c>
      <c r="AB227" s="34" t="s">
        <v>155</v>
      </c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8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2"/>
      <c r="BW227" s="21"/>
      <c r="BX227" s="21"/>
      <c r="BY227" s="21"/>
      <c r="BZ227" s="21" t="str">
        <f t="shared" si="6"/>
        <v>08.02.03 Производство неметаллических строительных изделий и конструкций</v>
      </c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</row>
    <row r="228" spans="1:89" ht="15.75" customHeight="1">
      <c r="A228" s="32" t="s">
        <v>657</v>
      </c>
      <c r="B228" s="32">
        <v>47</v>
      </c>
      <c r="C228" s="33" t="str">
        <f t="shared" si="7"/>
        <v>47 Хлебопечение</v>
      </c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4"/>
      <c r="Z228" s="34" t="s">
        <v>157</v>
      </c>
      <c r="AA228" s="35" t="s">
        <v>1386</v>
      </c>
      <c r="AB228" s="34" t="s">
        <v>157</v>
      </c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8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2"/>
      <c r="BW228" s="21"/>
      <c r="BX228" s="21"/>
      <c r="BY228" s="21"/>
      <c r="BZ228" s="21" t="str">
        <f t="shared" si="6"/>
        <v>08.02.04 Водоснабжение и водоотведение</v>
      </c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</row>
    <row r="229" spans="1:89" ht="15.75" customHeight="1">
      <c r="A229" s="32" t="s">
        <v>659</v>
      </c>
      <c r="B229" s="32">
        <v>38</v>
      </c>
      <c r="C229" s="33" t="str">
        <f t="shared" si="7"/>
        <v>38 Холодильная техника и системы кондиционирования</v>
      </c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4"/>
      <c r="Z229" s="34" t="s">
        <v>160</v>
      </c>
      <c r="AA229" s="35" t="s">
        <v>1387</v>
      </c>
      <c r="AB229" s="34" t="s">
        <v>160</v>
      </c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8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2"/>
      <c r="BW229" s="21"/>
      <c r="BX229" s="21"/>
      <c r="BY229" s="21"/>
      <c r="BZ229" s="21" t="str">
        <f t="shared" si="6"/>
        <v>08.02.05 Строительство и эксплуатация автомобильных дорог и аэродромов</v>
      </c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</row>
    <row r="230" spans="1:89" ht="15.75" customHeight="1">
      <c r="A230" s="32" t="s">
        <v>1043</v>
      </c>
      <c r="B230" s="32" t="s">
        <v>1064</v>
      </c>
      <c r="C230" s="33" t="str">
        <f t="shared" si="7"/>
        <v>V38 Художественная резьба по дереву и кости</v>
      </c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4"/>
      <c r="Z230" s="34" t="s">
        <v>162</v>
      </c>
      <c r="AA230" s="35" t="s">
        <v>1388</v>
      </c>
      <c r="AB230" s="34" t="s">
        <v>162</v>
      </c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8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2"/>
      <c r="BW230" s="21"/>
      <c r="BX230" s="21"/>
      <c r="BY230" s="21"/>
      <c r="BZ230" s="21" t="str">
        <f t="shared" si="6"/>
        <v>08.02.06 Строительство и эксплуатация городских путей сообщения</v>
      </c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</row>
    <row r="231" spans="1:89" ht="15.75" customHeight="1">
      <c r="A231" s="32" t="s">
        <v>661</v>
      </c>
      <c r="B231" s="32" t="s">
        <v>662</v>
      </c>
      <c r="C231" s="33" t="str">
        <f t="shared" si="7"/>
        <v>T73 Художественная роспись по дереву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4"/>
      <c r="Z231" s="34" t="s">
        <v>165</v>
      </c>
      <c r="AA231" s="35" t="s">
        <v>1389</v>
      </c>
      <c r="AB231" s="34" t="s">
        <v>165</v>
      </c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8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2"/>
      <c r="BW231" s="21"/>
      <c r="BX231" s="21"/>
      <c r="BY231" s="21"/>
      <c r="BZ231" s="21" t="str">
        <f t="shared" si="6"/>
        <v>08.02.07 Монтаж и эксплуатация внутренних сантехнических устройств, кондиционирования воздуха и вентиляции</v>
      </c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</row>
    <row r="232" spans="1:89" ht="15.75" customHeight="1">
      <c r="A232" s="32" t="s">
        <v>664</v>
      </c>
      <c r="B232" s="32" t="s">
        <v>665</v>
      </c>
      <c r="C232" s="33" t="str">
        <f t="shared" si="7"/>
        <v>T64 Цифровая метрология</v>
      </c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4"/>
      <c r="Z232" s="34" t="s">
        <v>168</v>
      </c>
      <c r="AA232" s="35" t="s">
        <v>1390</v>
      </c>
      <c r="AB232" s="34" t="s">
        <v>168</v>
      </c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8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2"/>
      <c r="BW232" s="21"/>
      <c r="BX232" s="21"/>
      <c r="BY232" s="21"/>
      <c r="BZ232" s="21" t="str">
        <f t="shared" si="6"/>
        <v>08.02.08 Монтаж и эксплуатация оборудования и систем газоснабжения</v>
      </c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</row>
    <row r="233" spans="1:89" ht="15.75" customHeight="1">
      <c r="A233" s="32" t="s">
        <v>667</v>
      </c>
      <c r="B233" s="32" t="s">
        <v>668</v>
      </c>
      <c r="C233" s="33" t="str">
        <f t="shared" si="7"/>
        <v>V02U Цифровая трансформация</v>
      </c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4"/>
      <c r="Z233" s="34" t="s">
        <v>171</v>
      </c>
      <c r="AA233" s="35" t="s">
        <v>1391</v>
      </c>
      <c r="AB233" s="34" t="s">
        <v>171</v>
      </c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8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2"/>
      <c r="BW233" s="21"/>
      <c r="BX233" s="21"/>
      <c r="BY233" s="21"/>
      <c r="BZ233" s="21" t="str">
        <f t="shared" si="6"/>
        <v>08.02.09 Монтаж, наладка и эксплуатация электрооборудования промышленных и гражданских зданий</v>
      </c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</row>
    <row r="234" spans="1:89" ht="15.75" customHeight="1">
      <c r="A234" s="32" t="s">
        <v>670</v>
      </c>
      <c r="B234" s="32" t="s">
        <v>671</v>
      </c>
      <c r="C234" s="33" t="str">
        <f t="shared" si="7"/>
        <v>T79 Цифровое земледелие</v>
      </c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4"/>
      <c r="Z234" s="34" t="s">
        <v>174</v>
      </c>
      <c r="AA234" s="35" t="s">
        <v>1392</v>
      </c>
      <c r="AB234" s="34" t="s">
        <v>174</v>
      </c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8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2"/>
      <c r="BW234" s="21"/>
      <c r="BX234" s="21"/>
      <c r="BY234" s="21"/>
      <c r="BZ234" s="21" t="str">
        <f t="shared" si="6"/>
        <v>08.02.10 Строительство железных дорог, путь и путевое хозяйство</v>
      </c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</row>
    <row r="235" spans="1:89" ht="15.75" customHeight="1">
      <c r="A235" s="32" t="s">
        <v>673</v>
      </c>
      <c r="B235" s="32" t="s">
        <v>674</v>
      </c>
      <c r="C235" s="33" t="str">
        <f t="shared" si="7"/>
        <v>T32 Цифровой модельер</v>
      </c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4"/>
      <c r="Z235" s="34" t="s">
        <v>177</v>
      </c>
      <c r="AA235" s="35" t="s">
        <v>1393</v>
      </c>
      <c r="AB235" s="34" t="s">
        <v>177</v>
      </c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8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2"/>
      <c r="BW235" s="21"/>
      <c r="BX235" s="21"/>
      <c r="BY235" s="21"/>
      <c r="BZ235" s="21" t="str">
        <f t="shared" si="6"/>
        <v>08.02.11 Управление, эксплуатация и обслуживание многоквартирного дома</v>
      </c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</row>
    <row r="236" spans="1:89" ht="15.75" customHeight="1">
      <c r="A236" s="32" t="s">
        <v>1044</v>
      </c>
      <c r="B236" s="32" t="s">
        <v>1065</v>
      </c>
      <c r="C236" s="33" t="str">
        <f t="shared" si="7"/>
        <v>V32 Цифровой электропривод</v>
      </c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4"/>
      <c r="Z236" s="34" t="s">
        <v>186</v>
      </c>
      <c r="AA236" s="35" t="s">
        <v>1394</v>
      </c>
      <c r="AB236" s="34" t="s">
        <v>186</v>
      </c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8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2"/>
      <c r="BW236" s="21"/>
      <c r="BX236" s="21"/>
      <c r="BY236" s="21"/>
      <c r="BZ236" s="21" t="str">
        <f t="shared" si="6"/>
        <v>09.02.01 Компьютерные системы и комплексы</v>
      </c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</row>
    <row r="237" spans="1:89" ht="15.75" customHeight="1">
      <c r="A237" s="32" t="s">
        <v>676</v>
      </c>
      <c r="B237" s="32" t="s">
        <v>677</v>
      </c>
      <c r="C237" s="33" t="str">
        <f t="shared" si="7"/>
        <v>D3 Экспедирование грузов</v>
      </c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4"/>
      <c r="Z237" s="34" t="s">
        <v>189</v>
      </c>
      <c r="AA237" s="35" t="s">
        <v>1395</v>
      </c>
      <c r="AB237" s="34" t="s">
        <v>189</v>
      </c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8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2"/>
      <c r="BW237" s="21"/>
      <c r="BX237" s="21"/>
      <c r="BY237" s="21"/>
      <c r="BZ237" s="21" t="str">
        <f t="shared" si="6"/>
        <v>09.02.02 Компьютерные сети</v>
      </c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</row>
    <row r="238" spans="1:89" ht="15.75" customHeight="1">
      <c r="A238" s="32" t="s">
        <v>679</v>
      </c>
      <c r="B238" s="32" t="s">
        <v>680</v>
      </c>
      <c r="C238" s="33" t="str">
        <f t="shared" si="7"/>
        <v>F1 Эксплуатация беспилотных авиационных систем</v>
      </c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4"/>
      <c r="Z238" s="34" t="s">
        <v>192</v>
      </c>
      <c r="AA238" s="35" t="s">
        <v>1396</v>
      </c>
      <c r="AB238" s="34" t="s">
        <v>192</v>
      </c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8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2"/>
      <c r="BW238" s="21"/>
      <c r="BX238" s="21"/>
      <c r="BY238" s="21"/>
      <c r="BZ238" s="21" t="str">
        <f t="shared" si="6"/>
        <v>09.02.03 Программирование в компьютерных системах</v>
      </c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</row>
    <row r="239" spans="1:89" ht="15.75" customHeight="1">
      <c r="A239" s="32" t="s">
        <v>682</v>
      </c>
      <c r="B239" s="32" t="s">
        <v>683</v>
      </c>
      <c r="C239" s="33" t="str">
        <f t="shared" si="7"/>
        <v>T43 Эксплуатация и обслуживание многоквартирного дома</v>
      </c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4"/>
      <c r="Z239" s="34" t="s">
        <v>195</v>
      </c>
      <c r="AA239" s="35" t="s">
        <v>1397</v>
      </c>
      <c r="AB239" s="34" t="s">
        <v>195</v>
      </c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8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2"/>
      <c r="BW239" s="21"/>
      <c r="BX239" s="21"/>
      <c r="BY239" s="21"/>
      <c r="BZ239" s="21" t="str">
        <f t="shared" si="6"/>
        <v>09.02.04 Информационные системы (по отраслям)</v>
      </c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</row>
    <row r="240" spans="1:89" ht="15.75" customHeight="1">
      <c r="A240" s="32" t="s">
        <v>685</v>
      </c>
      <c r="B240" s="32" t="s">
        <v>686</v>
      </c>
      <c r="C240" s="33" t="str">
        <f t="shared" si="7"/>
        <v>R88 Эксплуатация кабельных линий электропередачи</v>
      </c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4"/>
      <c r="Z240" s="34" t="s">
        <v>198</v>
      </c>
      <c r="AA240" s="35" t="s">
        <v>1398</v>
      </c>
      <c r="AB240" s="34" t="s">
        <v>198</v>
      </c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8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2"/>
      <c r="BW240" s="21"/>
      <c r="BX240" s="21"/>
      <c r="BY240" s="21"/>
      <c r="BZ240" s="21" t="str">
        <f t="shared" si="6"/>
        <v>09.02.05 Прикладная информатика (по отраслям)</v>
      </c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</row>
    <row r="241" spans="1:89" ht="15.75" customHeight="1">
      <c r="A241" s="32" t="s">
        <v>688</v>
      </c>
      <c r="B241" s="32" t="s">
        <v>689</v>
      </c>
      <c r="C241" s="33" t="str">
        <f t="shared" si="7"/>
        <v>E53 Эксплуатация сельскохозяйственных машин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4"/>
      <c r="Z241" s="34" t="s">
        <v>201</v>
      </c>
      <c r="AA241" s="35" t="s">
        <v>531</v>
      </c>
      <c r="AB241" s="34" t="s">
        <v>201</v>
      </c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8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2"/>
      <c r="BW241" s="21"/>
      <c r="BX241" s="21"/>
      <c r="BY241" s="21"/>
      <c r="BZ241" s="21" t="str">
        <f t="shared" si="6"/>
        <v>09.02.06 Сетевое и системное администрирование</v>
      </c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</row>
    <row r="242" spans="1:89" ht="15.75" customHeight="1">
      <c r="A242" s="32" t="s">
        <v>691</v>
      </c>
      <c r="B242" s="32" t="s">
        <v>692</v>
      </c>
      <c r="C242" s="33" t="str">
        <f t="shared" si="7"/>
        <v>T75 Эксплуатация сервисных роботов</v>
      </c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4"/>
      <c r="Z242" s="34" t="s">
        <v>204</v>
      </c>
      <c r="AA242" s="35" t="s">
        <v>1399</v>
      </c>
      <c r="AB242" s="34" t="s">
        <v>204</v>
      </c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8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2"/>
      <c r="BW242" s="21"/>
      <c r="BX242" s="21"/>
      <c r="BY242" s="21"/>
      <c r="BZ242" s="21" t="str">
        <f t="shared" si="6"/>
        <v>09.02.07 Информационные системы и программирование</v>
      </c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</row>
    <row r="243" spans="1:89" ht="15.75" customHeight="1">
      <c r="A243" s="32" t="s">
        <v>694</v>
      </c>
      <c r="B243" s="32" t="s">
        <v>695</v>
      </c>
      <c r="C243" s="33" t="str">
        <f t="shared" si="7"/>
        <v>T5 Эксплуатация судов водного транспорта</v>
      </c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4"/>
      <c r="Z243" s="34" t="s">
        <v>207</v>
      </c>
      <c r="AA243" s="35" t="s">
        <v>1400</v>
      </c>
      <c r="AB243" s="34" t="s">
        <v>207</v>
      </c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8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2"/>
      <c r="BW243" s="21"/>
      <c r="BX243" s="21"/>
      <c r="BY243" s="21"/>
      <c r="BZ243" s="21" t="str">
        <f t="shared" si="6"/>
        <v>10.02.01 Организация и технология защиты информации</v>
      </c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</row>
    <row r="244" spans="1:89" ht="15.75" customHeight="1">
      <c r="A244" s="32" t="s">
        <v>697</v>
      </c>
      <c r="B244" s="32">
        <v>18</v>
      </c>
      <c r="C244" s="33" t="str">
        <f t="shared" si="7"/>
        <v>18 Электромонтаж</v>
      </c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4"/>
      <c r="Z244" s="34" t="s">
        <v>210</v>
      </c>
      <c r="AA244" s="35" t="s">
        <v>1401</v>
      </c>
      <c r="AB244" s="34" t="s">
        <v>210</v>
      </c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8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2"/>
      <c r="BW244" s="21"/>
      <c r="BX244" s="21"/>
      <c r="BY244" s="21"/>
      <c r="BZ244" s="21" t="str">
        <f t="shared" si="6"/>
        <v>10.02.02 Информационная безопасность телекоммуникационных систем</v>
      </c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</row>
    <row r="245" spans="1:89" ht="15.75" customHeight="1">
      <c r="A245" s="32" t="s">
        <v>699</v>
      </c>
      <c r="B245" s="32">
        <v>16</v>
      </c>
      <c r="C245" s="33" t="str">
        <f t="shared" si="7"/>
        <v>16 Электроника</v>
      </c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4"/>
      <c r="Z245" s="34" t="s">
        <v>212</v>
      </c>
      <c r="AA245" s="35" t="s">
        <v>1402</v>
      </c>
      <c r="AB245" s="34" t="s">
        <v>212</v>
      </c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8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2"/>
      <c r="BW245" s="21"/>
      <c r="BX245" s="21"/>
      <c r="BY245" s="21"/>
      <c r="BZ245" s="21" t="str">
        <f t="shared" si="6"/>
        <v>10.02.03 Информационная безопасность автоматизированных систем</v>
      </c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</row>
    <row r="246" spans="1:89" ht="15.75" customHeight="1">
      <c r="A246" s="32" t="s">
        <v>701</v>
      </c>
      <c r="B246" s="32" t="s">
        <v>702</v>
      </c>
      <c r="C246" s="33" t="str">
        <f t="shared" si="7"/>
        <v>R61 Электрослесарь подземный</v>
      </c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4"/>
      <c r="Z246" s="34" t="s">
        <v>215</v>
      </c>
      <c r="AA246" s="35" t="s">
        <v>1403</v>
      </c>
      <c r="AB246" s="34" t="s">
        <v>215</v>
      </c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8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2"/>
      <c r="BW246" s="21"/>
      <c r="BX246" s="21"/>
      <c r="BY246" s="21"/>
      <c r="BZ246" s="21" t="str">
        <f t="shared" si="6"/>
        <v>10.02.04 Обеспечение информационной безопасности телекоммуникационных систем</v>
      </c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</row>
    <row r="247" spans="1:89" ht="15.75" customHeight="1">
      <c r="A247" s="32" t="s">
        <v>704</v>
      </c>
      <c r="B247" s="32">
        <v>30</v>
      </c>
      <c r="C247" s="33" t="str">
        <f t="shared" si="7"/>
        <v>30 Эстетическая косметология</v>
      </c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4"/>
      <c r="Z247" s="34" t="s">
        <v>218</v>
      </c>
      <c r="AA247" s="35" t="s">
        <v>1404</v>
      </c>
      <c r="AB247" s="34" t="s">
        <v>218</v>
      </c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8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2"/>
      <c r="BW247" s="21"/>
      <c r="BX247" s="21"/>
      <c r="BY247" s="21"/>
      <c r="BZ247" s="21" t="str">
        <f t="shared" si="6"/>
        <v>10.02.05 Обеспечение информационной безопасности автоматизированных систем</v>
      </c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</row>
    <row r="248" spans="1:89" ht="15.75" customHeight="1">
      <c r="A248" s="32" t="s">
        <v>706</v>
      </c>
      <c r="B248" s="32">
        <v>27</v>
      </c>
      <c r="C248" s="33" t="str">
        <f t="shared" si="7"/>
        <v>27 Ювелирное дело</v>
      </c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4"/>
      <c r="Z248" s="34" t="s">
        <v>240</v>
      </c>
      <c r="AA248" s="35" t="s">
        <v>1405</v>
      </c>
      <c r="AB248" s="34" t="s">
        <v>240</v>
      </c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8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2"/>
      <c r="BW248" s="21"/>
      <c r="BX248" s="21"/>
      <c r="BY248" s="21"/>
      <c r="BZ248" s="21" t="str">
        <f t="shared" si="6"/>
        <v>11.02.01 Радиоаппаратостроение</v>
      </c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</row>
    <row r="249" spans="1:89" ht="15.75" customHeight="1">
      <c r="A249" s="32" t="s">
        <v>996</v>
      </c>
      <c r="B249" s="32" t="s">
        <v>1066</v>
      </c>
      <c r="C249" s="33" t="str">
        <f t="shared" si="7"/>
        <v>V31 Клиентоориентированный сервис на вокзальном комплексе</v>
      </c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4"/>
      <c r="Z249" s="34" t="s">
        <v>243</v>
      </c>
      <c r="AA249" s="35" t="s">
        <v>1406</v>
      </c>
      <c r="AB249" s="34" t="s">
        <v>243</v>
      </c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8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2"/>
      <c r="BW249" s="21"/>
      <c r="BX249" s="21"/>
      <c r="BY249" s="21"/>
      <c r="BZ249" s="21" t="str">
        <f t="shared" si="6"/>
        <v>11.02.02 Техническое обслуживание и ремонт радиоэлектронной техники (по отраслям)</v>
      </c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</row>
    <row r="250" spans="1:89" ht="15.75" customHeight="1">
      <c r="A250" s="32" t="s">
        <v>224</v>
      </c>
      <c r="B250" s="32" t="s">
        <v>225</v>
      </c>
      <c r="C250" s="33" t="str">
        <f t="shared" si="7"/>
        <v>T95 Командная работа по организации перевозочного процесса</v>
      </c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4"/>
      <c r="Z250" s="34" t="s">
        <v>246</v>
      </c>
      <c r="AA250" s="35" t="s">
        <v>1407</v>
      </c>
      <c r="AB250" s="34" t="s">
        <v>246</v>
      </c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8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2"/>
      <c r="BW250" s="21"/>
      <c r="BX250" s="21"/>
      <c r="BY250" s="21"/>
      <c r="BZ250" s="21" t="str">
        <f t="shared" si="6"/>
        <v>11.02.03 Эксплуатация оборудования радиосвязи и электрорадионавигации судов</v>
      </c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</row>
    <row r="251" spans="1:89" ht="15.75" customHeight="1">
      <c r="A251" s="32" t="s">
        <v>1010</v>
      </c>
      <c r="B251" s="32" t="s">
        <v>1011</v>
      </c>
      <c r="C251" s="33" t="str">
        <f t="shared" si="7"/>
        <v>V22 Командная работа по организации связи и передаче информации в полевых условиях</v>
      </c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4"/>
      <c r="Z251" s="34" t="s">
        <v>249</v>
      </c>
      <c r="AA251" s="35" t="s">
        <v>1408</v>
      </c>
      <c r="AB251" s="34" t="s">
        <v>249</v>
      </c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8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2"/>
      <c r="BW251" s="21"/>
      <c r="BX251" s="21"/>
      <c r="BY251" s="21"/>
      <c r="BZ251" s="21" t="str">
        <f t="shared" si="6"/>
        <v>11.02.04 Радиотехнические комплексы и системы управления космических летательных аппаратов</v>
      </c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</row>
    <row r="252" spans="1:89" ht="15.75" customHeight="1">
      <c r="A252" s="32" t="s">
        <v>298</v>
      </c>
      <c r="B252" s="32" t="s">
        <v>299</v>
      </c>
      <c r="C252" s="33" t="str">
        <f t="shared" si="7"/>
        <v>R83 Монтаж электрооборудования летательных аппаратов</v>
      </c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4"/>
      <c r="Z252" s="34" t="s">
        <v>252</v>
      </c>
      <c r="AA252" s="35" t="s">
        <v>1409</v>
      </c>
      <c r="AB252" s="34" t="s">
        <v>252</v>
      </c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8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2"/>
      <c r="BW252" s="21"/>
      <c r="BX252" s="21"/>
      <c r="BY252" s="21"/>
      <c r="BZ252" s="21" t="str">
        <f t="shared" si="6"/>
        <v>11.02.05 Аудиовизуальная техника</v>
      </c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</row>
    <row r="253" spans="1:89" ht="15.75" customHeight="1">
      <c r="A253" s="32" t="s">
        <v>423</v>
      </c>
      <c r="B253" s="32" t="s">
        <v>424</v>
      </c>
      <c r="C253" s="33" t="str">
        <f t="shared" si="7"/>
        <v>V07 Продажи транспортно-логистических услуг</v>
      </c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4"/>
      <c r="Z253" s="34" t="s">
        <v>254</v>
      </c>
      <c r="AA253" s="35" t="s">
        <v>1410</v>
      </c>
      <c r="AB253" s="34" t="s">
        <v>254</v>
      </c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8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2"/>
      <c r="BW253" s="21"/>
      <c r="BX253" s="21"/>
      <c r="BY253" s="21"/>
      <c r="BZ253" s="21" t="str">
        <f t="shared" si="6"/>
        <v>11.02.06 Техническая эксплуатация транспортного радиоэлектронного оборудования (по видам транспорта)</v>
      </c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</row>
    <row r="254" spans="1:89" ht="15.75" customHeight="1">
      <c r="A254" s="32" t="s">
        <v>999</v>
      </c>
      <c r="B254" s="32" t="s">
        <v>1005</v>
      </c>
      <c r="C254" s="33" t="str">
        <f t="shared" si="7"/>
        <v>V30 Работа передвижных рельсосварочных самоходных машин</v>
      </c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4"/>
      <c r="Z254" s="34" t="s">
        <v>257</v>
      </c>
      <c r="AA254" s="35" t="s">
        <v>1411</v>
      </c>
      <c r="AB254" s="34" t="s">
        <v>257</v>
      </c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8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2"/>
      <c r="BW254" s="21"/>
      <c r="BX254" s="21"/>
      <c r="BY254" s="21"/>
      <c r="BZ254" s="21" t="str">
        <f t="shared" si="6"/>
        <v>11.02.07 Радиотехнические информационные системы</v>
      </c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</row>
    <row r="255" spans="1:89" ht="15.75" customHeight="1">
      <c r="A255" s="32" t="s">
        <v>542</v>
      </c>
      <c r="B255" s="32" t="s">
        <v>543</v>
      </c>
      <c r="C255" s="33" t="str">
        <f t="shared" si="7"/>
        <v>V06 Сопровождение клиентов на транспорте</v>
      </c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4"/>
      <c r="Z255" s="34" t="s">
        <v>260</v>
      </c>
      <c r="AA255" s="35" t="s">
        <v>1412</v>
      </c>
      <c r="AB255" s="34" t="s">
        <v>260</v>
      </c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8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2"/>
      <c r="BW255" s="21"/>
      <c r="BX255" s="21"/>
      <c r="BY255" s="21"/>
      <c r="BZ255" s="21" t="str">
        <f t="shared" si="6"/>
        <v>11.02.08 Средства связи с подвижными объектами</v>
      </c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</row>
    <row r="256" spans="1:89" ht="15.75" customHeight="1">
      <c r="A256" s="32" t="s">
        <v>1045</v>
      </c>
      <c r="B256" s="32" t="s">
        <v>1067</v>
      </c>
      <c r="C256" s="33" t="str">
        <f t="shared" si="7"/>
        <v>V48 Техническое администрирование проектов и мероприятий</v>
      </c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4"/>
      <c r="Z256" s="34" t="s">
        <v>262</v>
      </c>
      <c r="AA256" s="35" t="s">
        <v>1413</v>
      </c>
      <c r="AB256" s="34" t="s">
        <v>262</v>
      </c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8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2"/>
      <c r="BW256" s="21"/>
      <c r="BX256" s="21"/>
      <c r="BY256" s="21"/>
      <c r="BZ256" s="21" t="str">
        <f t="shared" si="6"/>
        <v>11.02.09 Многоканальные телекоммуникационные системы</v>
      </c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</row>
    <row r="257" spans="1:89" ht="15.75" customHeight="1">
      <c r="A257" s="32" t="s">
        <v>617</v>
      </c>
      <c r="B257" s="32" t="s">
        <v>618</v>
      </c>
      <c r="C257" s="33" t="str">
        <f t="shared" si="7"/>
        <v>R90 Управление пассажирским транспортом</v>
      </c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4"/>
      <c r="Z257" s="34" t="s">
        <v>264</v>
      </c>
      <c r="AA257" s="35" t="s">
        <v>1414</v>
      </c>
      <c r="AB257" s="34" t="s">
        <v>264</v>
      </c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8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2"/>
      <c r="BW257" s="21"/>
      <c r="BX257" s="21"/>
      <c r="BY257" s="21"/>
      <c r="BZ257" s="21" t="str">
        <f t="shared" si="6"/>
        <v>11.02.10 Радиосвязь, радиовещание и телевидение</v>
      </c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</row>
    <row r="258" spans="1:89" ht="15.75" customHeight="1">
      <c r="A258" s="32" t="s">
        <v>1046</v>
      </c>
      <c r="B258" s="32" t="s">
        <v>1068</v>
      </c>
      <c r="C258" s="33" t="str">
        <f t="shared" si="7"/>
        <v>V35 Устройства, оборудование и элементы систем теплоснабжения</v>
      </c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4"/>
      <c r="Z258" s="34" t="s">
        <v>267</v>
      </c>
      <c r="AA258" s="35" t="s">
        <v>1415</v>
      </c>
      <c r="AB258" s="34" t="s">
        <v>267</v>
      </c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8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2"/>
      <c r="BW258" s="21"/>
      <c r="BX258" s="21"/>
      <c r="BY258" s="21"/>
      <c r="BZ258" s="21" t="str">
        <f t="shared" ref="BZ258:BZ321" si="8">CONCATENATE(Z258," ",AA258)</f>
        <v>11.02.11 Сети связи и системы коммутации</v>
      </c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</row>
    <row r="259" spans="1:89" ht="15.75" customHeight="1">
      <c r="A259" s="32" t="s">
        <v>1001</v>
      </c>
      <c r="B259" s="32" t="s">
        <v>1007</v>
      </c>
      <c r="C259" s="33" t="str">
        <f t="shared" ref="C259:C261" si="9">B259&amp;" "&amp;A259</f>
        <v>V26 Фронтенд-Разработчик</v>
      </c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4"/>
      <c r="Z259" s="34" t="s">
        <v>270</v>
      </c>
      <c r="AA259" s="35" t="s">
        <v>1416</v>
      </c>
      <c r="AB259" s="34" t="s">
        <v>270</v>
      </c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8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2"/>
      <c r="BW259" s="21"/>
      <c r="BX259" s="21"/>
      <c r="BY259" s="21"/>
      <c r="BZ259" s="21" t="str">
        <f t="shared" si="8"/>
        <v>11.02.12 Почтовая связь</v>
      </c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</row>
    <row r="260" spans="1:89" ht="15.75" customHeight="1">
      <c r="A260" s="32" t="s">
        <v>1047</v>
      </c>
      <c r="B260" s="32" t="s">
        <v>1069</v>
      </c>
      <c r="C260" s="33" t="str">
        <f t="shared" si="9"/>
        <v>V34 Эксплуатация пассажирской инфраструктуры</v>
      </c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4"/>
      <c r="Z260" s="34" t="s">
        <v>273</v>
      </c>
      <c r="AA260" s="35" t="s">
        <v>1417</v>
      </c>
      <c r="AB260" s="34" t="s">
        <v>273</v>
      </c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8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2"/>
      <c r="BW260" s="21"/>
      <c r="BX260" s="21"/>
      <c r="BY260" s="21"/>
      <c r="BZ260" s="21" t="str">
        <f t="shared" si="8"/>
        <v>11.02.13 Твердотельная электроника</v>
      </c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</row>
    <row r="261" spans="1:89" ht="15.75" customHeight="1">
      <c r="A261" s="37" t="s">
        <v>1641</v>
      </c>
      <c r="B261" s="38" t="s">
        <v>1642</v>
      </c>
      <c r="C261" s="33" t="str">
        <f t="shared" si="9"/>
        <v>V49 Слесарная деятельность по ремонту и обслуживанию дорожно-строительных машин и механизмов</v>
      </c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4"/>
      <c r="Z261" s="34" t="s">
        <v>275</v>
      </c>
      <c r="AA261" s="35" t="s">
        <v>1418</v>
      </c>
      <c r="AB261" s="34" t="s">
        <v>275</v>
      </c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8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2"/>
      <c r="BW261" s="21"/>
      <c r="BX261" s="21"/>
      <c r="BY261" s="21"/>
      <c r="BZ261" s="21" t="str">
        <f t="shared" si="8"/>
        <v>11.02.14 Электронные приборы и устройства</v>
      </c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</row>
    <row r="262" spans="1:89" ht="15.75" customHeight="1">
      <c r="A262" s="24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4"/>
      <c r="Z262" s="34" t="s">
        <v>278</v>
      </c>
      <c r="AA262" s="35" t="s">
        <v>1419</v>
      </c>
      <c r="AB262" s="34" t="s">
        <v>278</v>
      </c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8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2"/>
      <c r="BW262" s="21"/>
      <c r="BX262" s="21"/>
      <c r="BY262" s="21"/>
      <c r="BZ262" s="21" t="str">
        <f t="shared" si="8"/>
        <v>11.02.15 Инфокоммуникационные сети и системы связи</v>
      </c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</row>
    <row r="263" spans="1:89" ht="15.75" customHeight="1">
      <c r="A263" s="24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4"/>
      <c r="Z263" s="34" t="s">
        <v>281</v>
      </c>
      <c r="AA263" s="35" t="s">
        <v>1420</v>
      </c>
      <c r="AB263" s="34" t="s">
        <v>281</v>
      </c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8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2"/>
      <c r="BW263" s="21"/>
      <c r="BX263" s="21"/>
      <c r="BY263" s="21"/>
      <c r="BZ263" s="21" t="str">
        <f t="shared" si="8"/>
        <v>11.02.16 Монтаж, техническое обслуживание и ремонт электронных приборов и устройств</v>
      </c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</row>
    <row r="264" spans="1:89" ht="15.75" customHeight="1">
      <c r="A264" s="24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4"/>
      <c r="Z264" s="34" t="s">
        <v>292</v>
      </c>
      <c r="AA264" s="35" t="s">
        <v>1421</v>
      </c>
      <c r="AB264" s="34" t="s">
        <v>292</v>
      </c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8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2"/>
      <c r="BW264" s="21"/>
      <c r="BX264" s="21"/>
      <c r="BY264" s="21"/>
      <c r="BZ264" s="21" t="str">
        <f t="shared" si="8"/>
        <v>12.02.01 Авиационные приборы и комплексы</v>
      </c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</row>
    <row r="265" spans="1:89" ht="15.75" customHeight="1">
      <c r="A265" s="24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4"/>
      <c r="Z265" s="34" t="s">
        <v>297</v>
      </c>
      <c r="AA265" s="35" t="s">
        <v>1422</v>
      </c>
      <c r="AB265" s="34" t="s">
        <v>297</v>
      </c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8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2"/>
      <c r="BW265" s="21"/>
      <c r="BX265" s="21"/>
      <c r="BY265" s="21"/>
      <c r="BZ265" s="21" t="str">
        <f t="shared" si="8"/>
        <v>12.02.03 Радиоэлектронные приборные устройства</v>
      </c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</row>
    <row r="266" spans="1:89" ht="15.75" customHeight="1">
      <c r="A266" s="24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4"/>
      <c r="Z266" s="34" t="s">
        <v>300</v>
      </c>
      <c r="AA266" s="35" t="s">
        <v>1423</v>
      </c>
      <c r="AB266" s="34" t="s">
        <v>300</v>
      </c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8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2"/>
      <c r="BW266" s="21"/>
      <c r="BX266" s="21"/>
      <c r="BY266" s="21"/>
      <c r="BZ266" s="21" t="str">
        <f t="shared" si="8"/>
        <v>12.02.04 Электромеханические приборные устройства</v>
      </c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</row>
    <row r="267" spans="1:89" ht="15.75" customHeight="1">
      <c r="A267" s="24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4"/>
      <c r="Z267" s="34" t="s">
        <v>294</v>
      </c>
      <c r="AA267" s="35" t="s">
        <v>1424</v>
      </c>
      <c r="AB267" s="34" t="s">
        <v>294</v>
      </c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8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2"/>
      <c r="BW267" s="21"/>
      <c r="BX267" s="21"/>
      <c r="BY267" s="21"/>
      <c r="BZ267" s="21" t="str">
        <f t="shared" si="8"/>
        <v>12.02.05 Оптические и оптико-электронные приборы и системы</v>
      </c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</row>
    <row r="268" spans="1:89" ht="15.75" customHeight="1">
      <c r="A268" s="24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4"/>
      <c r="Z268" s="34" t="s">
        <v>303</v>
      </c>
      <c r="AA268" s="35" t="s">
        <v>1425</v>
      </c>
      <c r="AB268" s="34" t="s">
        <v>303</v>
      </c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8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2"/>
      <c r="BW268" s="21"/>
      <c r="BX268" s="21"/>
      <c r="BY268" s="21"/>
      <c r="BZ268" s="21" t="str">
        <f t="shared" si="8"/>
        <v>12.02.06 Биотехнические и медицинские аппараты и системы</v>
      </c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</row>
    <row r="269" spans="1:89" ht="15.75" customHeight="1">
      <c r="A269" s="24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4"/>
      <c r="Z269" s="34" t="s">
        <v>306</v>
      </c>
      <c r="AA269" s="35" t="s">
        <v>1426</v>
      </c>
      <c r="AB269" s="34" t="s">
        <v>306</v>
      </c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8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2"/>
      <c r="BW269" s="21"/>
      <c r="BX269" s="21"/>
      <c r="BY269" s="21"/>
      <c r="BZ269" s="21" t="str">
        <f t="shared" si="8"/>
        <v>12.02.07 Монтаж, техническое обслуживание и ремонт медицинской техники</v>
      </c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</row>
    <row r="270" spans="1:89" ht="15.75" customHeight="1">
      <c r="A270" s="24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4"/>
      <c r="Z270" s="34" t="s">
        <v>309</v>
      </c>
      <c r="AA270" s="35" t="s">
        <v>1427</v>
      </c>
      <c r="AB270" s="34" t="s">
        <v>309</v>
      </c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8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2"/>
      <c r="BW270" s="21"/>
      <c r="BX270" s="21"/>
      <c r="BY270" s="21"/>
      <c r="BZ270" s="21" t="str">
        <f t="shared" si="8"/>
        <v>12.02.08 Протезно-ортопедическая и реабилитационная техника</v>
      </c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</row>
    <row r="271" spans="1:89" ht="15.75" customHeight="1">
      <c r="A271" s="24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4"/>
      <c r="Z271" s="34" t="s">
        <v>312</v>
      </c>
      <c r="AA271" s="35" t="s">
        <v>1428</v>
      </c>
      <c r="AB271" s="34" t="s">
        <v>312</v>
      </c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8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2"/>
      <c r="BW271" s="21"/>
      <c r="BX271" s="21"/>
      <c r="BY271" s="21"/>
      <c r="BZ271" s="21" t="str">
        <f t="shared" si="8"/>
        <v>12.02.09 Производство и эксплуатация оптических и оптико-электронных приборов и систем</v>
      </c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</row>
    <row r="272" spans="1:89" ht="15.75" customHeight="1">
      <c r="A272" s="24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4"/>
      <c r="Z272" s="34" t="s">
        <v>315</v>
      </c>
      <c r="AA272" s="35" t="s">
        <v>1429</v>
      </c>
      <c r="AB272" s="34" t="s">
        <v>315</v>
      </c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8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2"/>
      <c r="BW272" s="21"/>
      <c r="BX272" s="21"/>
      <c r="BY272" s="21"/>
      <c r="BZ272" s="21" t="str">
        <f t="shared" si="8"/>
        <v>12.02.10 Монтаж, техническое обслуживание и ремонт биотехнических и медицинских аппаратов и систем</v>
      </c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</row>
    <row r="273" spans="1:89" ht="15.75" customHeight="1">
      <c r="A273" s="24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4"/>
      <c r="Z273" s="34" t="s">
        <v>346</v>
      </c>
      <c r="AA273" s="35" t="s">
        <v>1430</v>
      </c>
      <c r="AB273" s="34" t="s">
        <v>346</v>
      </c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8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2"/>
      <c r="BW273" s="21"/>
      <c r="BX273" s="21"/>
      <c r="BY273" s="21"/>
      <c r="BZ273" s="21" t="str">
        <f t="shared" si="8"/>
        <v>13.02.01 Тепловые электрические станции</v>
      </c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</row>
    <row r="274" spans="1:89" ht="15.75" customHeight="1">
      <c r="A274" s="24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4"/>
      <c r="Z274" s="34" t="s">
        <v>348</v>
      </c>
      <c r="AA274" s="35" t="s">
        <v>1431</v>
      </c>
      <c r="AB274" s="34" t="s">
        <v>348</v>
      </c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8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2"/>
      <c r="BW274" s="21"/>
      <c r="BX274" s="21"/>
      <c r="BY274" s="21"/>
      <c r="BZ274" s="21" t="str">
        <f t="shared" si="8"/>
        <v>13.02.02 Теплоснабжение и теплотехническое оборудование</v>
      </c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</row>
    <row r="275" spans="1:89" ht="15.75" customHeight="1">
      <c r="A275" s="24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4"/>
      <c r="Z275" s="34" t="s">
        <v>351</v>
      </c>
      <c r="AA275" s="35" t="s">
        <v>1432</v>
      </c>
      <c r="AB275" s="34" t="s">
        <v>351</v>
      </c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8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2"/>
      <c r="BW275" s="21"/>
      <c r="BX275" s="21"/>
      <c r="BY275" s="21"/>
      <c r="BZ275" s="21" t="str">
        <f t="shared" si="8"/>
        <v>13.02.03 Электрические станции, сети и системы</v>
      </c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</row>
    <row r="276" spans="1:89" ht="15.75" customHeight="1">
      <c r="A276" s="24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4"/>
      <c r="Z276" s="34" t="s">
        <v>354</v>
      </c>
      <c r="AA276" s="35" t="s">
        <v>1433</v>
      </c>
      <c r="AB276" s="34" t="s">
        <v>354</v>
      </c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8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2"/>
      <c r="BW276" s="21"/>
      <c r="BX276" s="21"/>
      <c r="BY276" s="21"/>
      <c r="BZ276" s="21" t="str">
        <f t="shared" si="8"/>
        <v>13.02.04 Гидроэлектроэнергетические установки</v>
      </c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</row>
    <row r="277" spans="1:89" ht="15.75" customHeight="1">
      <c r="A277" s="24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4"/>
      <c r="Z277" s="34" t="s">
        <v>356</v>
      </c>
      <c r="AA277" s="35" t="s">
        <v>1434</v>
      </c>
      <c r="AB277" s="34" t="s">
        <v>356</v>
      </c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8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2"/>
      <c r="BW277" s="21"/>
      <c r="BX277" s="21"/>
      <c r="BY277" s="21"/>
      <c r="BZ277" s="21" t="str">
        <f t="shared" si="8"/>
        <v>13.02.05 Технология воды, топлива и смазочных материалов на электрических станциях</v>
      </c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</row>
    <row r="278" spans="1:89" ht="15.75" customHeight="1">
      <c r="A278" s="24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4"/>
      <c r="Z278" s="34" t="s">
        <v>359</v>
      </c>
      <c r="AA278" s="35" t="s">
        <v>1435</v>
      </c>
      <c r="AB278" s="34" t="s">
        <v>359</v>
      </c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8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2"/>
      <c r="BW278" s="21"/>
      <c r="BX278" s="21"/>
      <c r="BY278" s="21"/>
      <c r="BZ278" s="21" t="str">
        <f t="shared" si="8"/>
        <v>13.02.06 Релейная защита и автоматизация электроэнергетических систем</v>
      </c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</row>
    <row r="279" spans="1:89" ht="15.75" customHeight="1">
      <c r="A279" s="24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4"/>
      <c r="Z279" s="34" t="s">
        <v>362</v>
      </c>
      <c r="AA279" s="35" t="s">
        <v>1436</v>
      </c>
      <c r="AB279" s="34" t="s">
        <v>362</v>
      </c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8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2"/>
      <c r="BW279" s="21"/>
      <c r="BX279" s="21"/>
      <c r="BY279" s="21"/>
      <c r="BZ279" s="21" t="str">
        <f t="shared" si="8"/>
        <v>13.02.07 Электроснабжение (по отраслям)</v>
      </c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</row>
    <row r="280" spans="1:89" ht="15.75" customHeight="1">
      <c r="A280" s="24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4"/>
      <c r="Z280" s="34" t="s">
        <v>365</v>
      </c>
      <c r="AA280" s="35" t="s">
        <v>1437</v>
      </c>
      <c r="AB280" s="34" t="s">
        <v>365</v>
      </c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8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2"/>
      <c r="BW280" s="21"/>
      <c r="BX280" s="21"/>
      <c r="BY280" s="21"/>
      <c r="BZ280" s="21" t="str">
        <f t="shared" si="8"/>
        <v>13.02.08 Электроизоляционная, кабельная и конденсаторная техника</v>
      </c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</row>
    <row r="281" spans="1:89" ht="15.75" customHeight="1">
      <c r="A281" s="24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4"/>
      <c r="Z281" s="34" t="s">
        <v>367</v>
      </c>
      <c r="AA281" s="35" t="s">
        <v>1438</v>
      </c>
      <c r="AB281" s="34" t="s">
        <v>367</v>
      </c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8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2"/>
      <c r="BW281" s="21"/>
      <c r="BX281" s="21"/>
      <c r="BY281" s="21"/>
      <c r="BZ281" s="21" t="str">
        <f t="shared" si="8"/>
        <v>13.02.09 Монтаж и эксплуатация линий электропередачи</v>
      </c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</row>
    <row r="282" spans="1:89" ht="15.75" customHeight="1">
      <c r="A282" s="24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4"/>
      <c r="Z282" s="34" t="s">
        <v>370</v>
      </c>
      <c r="AA282" s="35" t="s">
        <v>1439</v>
      </c>
      <c r="AB282" s="34" t="s">
        <v>370</v>
      </c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8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2"/>
      <c r="BW282" s="21"/>
      <c r="BX282" s="21"/>
      <c r="BY282" s="21"/>
      <c r="BZ282" s="21" t="str">
        <f t="shared" si="8"/>
        <v>13.02.10 Электрические машины и аппараты</v>
      </c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</row>
    <row r="283" spans="1:89" ht="15.75" customHeight="1">
      <c r="A283" s="24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4"/>
      <c r="Z283" s="34" t="s">
        <v>373</v>
      </c>
      <c r="AA283" s="35" t="s">
        <v>1440</v>
      </c>
      <c r="AB283" s="34" t="s">
        <v>373</v>
      </c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8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2"/>
      <c r="BW283" s="21"/>
      <c r="BX283" s="21"/>
      <c r="BY283" s="21"/>
      <c r="BZ283" s="21" t="str">
        <f t="shared" si="8"/>
        <v>13.02.11 Техническая эксплуатация и обслуживание электрического и электромеханического оборудования (по отраслям)</v>
      </c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</row>
    <row r="284" spans="1:89" ht="15.75" customHeight="1">
      <c r="A284" s="24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4"/>
      <c r="Z284" s="34" t="s">
        <v>375</v>
      </c>
      <c r="AA284" s="35" t="s">
        <v>1441</v>
      </c>
      <c r="AB284" s="34" t="s">
        <v>375</v>
      </c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8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2"/>
      <c r="BW284" s="21"/>
      <c r="BX284" s="21"/>
      <c r="BY284" s="21"/>
      <c r="BZ284" s="21" t="str">
        <f t="shared" si="8"/>
        <v>14.02.01 Атомные электрические станции и установки</v>
      </c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</row>
    <row r="285" spans="1:89" ht="15.75" customHeight="1">
      <c r="A285" s="24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4"/>
      <c r="Z285" s="34" t="s">
        <v>377</v>
      </c>
      <c r="AA285" s="35" t="s">
        <v>1442</v>
      </c>
      <c r="AB285" s="34" t="s">
        <v>377</v>
      </c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8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2"/>
      <c r="BW285" s="21"/>
      <c r="BX285" s="21"/>
      <c r="BY285" s="21"/>
      <c r="BZ285" s="21" t="str">
        <f t="shared" si="8"/>
        <v>14.02.02 Радиационная безопасность</v>
      </c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</row>
    <row r="286" spans="1:89" ht="15.75" customHeight="1">
      <c r="A286" s="24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4"/>
      <c r="Z286" s="34" t="s">
        <v>448</v>
      </c>
      <c r="AA286" s="35" t="s">
        <v>1443</v>
      </c>
      <c r="AB286" s="34" t="s">
        <v>448</v>
      </c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8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2"/>
      <c r="BW286" s="21"/>
      <c r="BX286" s="21"/>
      <c r="BY286" s="21"/>
      <c r="BZ286" s="21" t="str">
        <f t="shared" si="8"/>
        <v>15.02.01 Монтаж и техническая эксплуатация промышленного оборудования (по отраслям)</v>
      </c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</row>
    <row r="287" spans="1:89" ht="15.75" customHeight="1">
      <c r="A287" s="24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4"/>
      <c r="Z287" s="34" t="s">
        <v>451</v>
      </c>
      <c r="AA287" s="35" t="s">
        <v>1444</v>
      </c>
      <c r="AB287" s="34" t="s">
        <v>451</v>
      </c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8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2"/>
      <c r="BW287" s="21"/>
      <c r="BX287" s="21"/>
      <c r="BY287" s="21"/>
      <c r="BZ287" s="21" t="str">
        <f t="shared" si="8"/>
        <v>15.02.02 Техническая эксплуатация оборудования для производства электронной техники</v>
      </c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</row>
    <row r="288" spans="1:89" ht="15.75" customHeight="1">
      <c r="A288" s="24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4"/>
      <c r="Z288" s="34" t="s">
        <v>454</v>
      </c>
      <c r="AA288" s="35" t="s">
        <v>1445</v>
      </c>
      <c r="AB288" s="34" t="s">
        <v>454</v>
      </c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8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2"/>
      <c r="BW288" s="21"/>
      <c r="BX288" s="21"/>
      <c r="BY288" s="21"/>
      <c r="BZ288" s="21" t="str">
        <f t="shared" si="8"/>
        <v>15.02.03 Техническая эксплуатация гидравлических машин, гидроприводов и гидропневмоавтоматики</v>
      </c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</row>
    <row r="289" spans="1:89" ht="15.75" customHeight="1">
      <c r="A289" s="24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4"/>
      <c r="Z289" s="34" t="s">
        <v>457</v>
      </c>
      <c r="AA289" s="35" t="s">
        <v>1446</v>
      </c>
      <c r="AB289" s="34" t="s">
        <v>457</v>
      </c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8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2"/>
      <c r="BW289" s="21"/>
      <c r="BX289" s="21"/>
      <c r="BY289" s="21"/>
      <c r="BZ289" s="21" t="str">
        <f t="shared" si="8"/>
        <v>15.02.04 Специальные машины и устройства</v>
      </c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</row>
    <row r="290" spans="1:89" ht="15.75" customHeight="1">
      <c r="A290" s="24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4"/>
      <c r="Z290" s="34" t="s">
        <v>460</v>
      </c>
      <c r="AA290" s="35" t="s">
        <v>1447</v>
      </c>
      <c r="AB290" s="34" t="s">
        <v>460</v>
      </c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8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2"/>
      <c r="BW290" s="21"/>
      <c r="BX290" s="21"/>
      <c r="BY290" s="21"/>
      <c r="BZ290" s="21" t="str">
        <f t="shared" si="8"/>
        <v>15.02.05 Техническая эксплуатация оборудования в торговле и общественном питании</v>
      </c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</row>
    <row r="291" spans="1:89" ht="15.75" customHeight="1">
      <c r="A291" s="24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4"/>
      <c r="Z291" s="34" t="s">
        <v>463</v>
      </c>
      <c r="AA291" s="35" t="s">
        <v>1448</v>
      </c>
      <c r="AB291" s="34" t="s">
        <v>463</v>
      </c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8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2"/>
      <c r="BW291" s="21"/>
      <c r="BX291" s="21"/>
      <c r="BY291" s="21"/>
      <c r="BZ291" s="21" t="str">
        <f t="shared" si="8"/>
        <v>15.02.06 Монтаж и техническая эксплуатация холодильно-компрессорных машин и установок (по отраслям)</v>
      </c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</row>
    <row r="292" spans="1:89" ht="15.75" customHeight="1">
      <c r="A292" s="24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4"/>
      <c r="Z292" s="34" t="s">
        <v>466</v>
      </c>
      <c r="AA292" s="35" t="s">
        <v>1449</v>
      </c>
      <c r="AB292" s="34" t="s">
        <v>466</v>
      </c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8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2"/>
      <c r="BW292" s="21"/>
      <c r="BX292" s="21"/>
      <c r="BY292" s="21"/>
      <c r="BZ292" s="21" t="str">
        <f t="shared" si="8"/>
        <v>15.02.07 Автоматизация технологических процессов и производств (по отраслям)</v>
      </c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</row>
    <row r="293" spans="1:89" ht="15.75" customHeight="1">
      <c r="A293" s="24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4"/>
      <c r="Z293" s="34" t="s">
        <v>469</v>
      </c>
      <c r="AA293" s="35" t="s">
        <v>1450</v>
      </c>
      <c r="AB293" s="34" t="s">
        <v>469</v>
      </c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8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2"/>
      <c r="BW293" s="21"/>
      <c r="BX293" s="21"/>
      <c r="BY293" s="21"/>
      <c r="BZ293" s="21" t="str">
        <f t="shared" si="8"/>
        <v>15.02.08 Технология машиностроения</v>
      </c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</row>
    <row r="294" spans="1:89" ht="15.75" customHeight="1">
      <c r="A294" s="24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4"/>
      <c r="Z294" s="34" t="s">
        <v>472</v>
      </c>
      <c r="AA294" s="35" t="s">
        <v>1451</v>
      </c>
      <c r="AB294" s="34" t="s">
        <v>472</v>
      </c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8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2"/>
      <c r="BW294" s="21"/>
      <c r="BX294" s="21"/>
      <c r="BY294" s="21"/>
      <c r="BZ294" s="21" t="str">
        <f t="shared" si="8"/>
        <v>15.02.09 Аддитивные технологии</v>
      </c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</row>
    <row r="295" spans="1:89" ht="15.75" customHeight="1">
      <c r="A295" s="24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4"/>
      <c r="Z295" s="34" t="s">
        <v>475</v>
      </c>
      <c r="AA295" s="35" t="s">
        <v>1452</v>
      </c>
      <c r="AB295" s="34" t="s">
        <v>475</v>
      </c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8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2"/>
      <c r="BW295" s="21"/>
      <c r="BX295" s="21"/>
      <c r="BY295" s="21"/>
      <c r="BZ295" s="21" t="str">
        <f t="shared" si="8"/>
        <v>15.02.10 Мехатроника и мобильная робототехника (по отраслям)</v>
      </c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</row>
    <row r="296" spans="1:89" ht="15.75" customHeight="1">
      <c r="A296" s="24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4"/>
      <c r="Z296" s="34" t="s">
        <v>478</v>
      </c>
      <c r="AA296" s="35" t="s">
        <v>1453</v>
      </c>
      <c r="AB296" s="34" t="s">
        <v>478</v>
      </c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8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2"/>
      <c r="BW296" s="21"/>
      <c r="BX296" s="21"/>
      <c r="BY296" s="21"/>
      <c r="BZ296" s="21" t="str">
        <f t="shared" si="8"/>
        <v>15.02.11 Техническая эксплуатация и обслуживание роботизированного производства</v>
      </c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</row>
    <row r="297" spans="1:89" ht="15.75" customHeight="1">
      <c r="A297" s="24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4"/>
      <c r="Z297" s="34" t="s">
        <v>481</v>
      </c>
      <c r="AA297" s="35" t="s">
        <v>1454</v>
      </c>
      <c r="AB297" s="34" t="s">
        <v>481</v>
      </c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8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2"/>
      <c r="BW297" s="21"/>
      <c r="BX297" s="21"/>
      <c r="BY297" s="21"/>
      <c r="BZ297" s="21" t="str">
        <f t="shared" si="8"/>
        <v>15.02.12 Монтаж, техническое обслуживание и ремонт промышленного оборудования (по отраслям)</v>
      </c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</row>
    <row r="298" spans="1:89" ht="15.75" customHeight="1">
      <c r="A298" s="24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4"/>
      <c r="Z298" s="34" t="s">
        <v>484</v>
      </c>
      <c r="AA298" s="35" t="s">
        <v>1455</v>
      </c>
      <c r="AB298" s="34" t="s">
        <v>484</v>
      </c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8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2"/>
      <c r="BW298" s="21"/>
      <c r="BX298" s="21"/>
      <c r="BY298" s="21"/>
      <c r="BZ298" s="21" t="str">
        <f t="shared" si="8"/>
        <v>15.02.13 Техническое обслуживание и ремонт систем вентиляции и кондиционирования</v>
      </c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</row>
    <row r="299" spans="1:89" ht="15.75" customHeight="1">
      <c r="A299" s="24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4"/>
      <c r="Z299" s="34" t="s">
        <v>487</v>
      </c>
      <c r="AA299" s="35" t="s">
        <v>1456</v>
      </c>
      <c r="AB299" s="34" t="s">
        <v>487</v>
      </c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8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2"/>
      <c r="BW299" s="21"/>
      <c r="BX299" s="21"/>
      <c r="BY299" s="21"/>
      <c r="BZ299" s="21" t="str">
        <f t="shared" si="8"/>
        <v>15.02.14 Оснащение средствами автоматизации технологических процессов и производств (по отраслям)</v>
      </c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</row>
    <row r="300" spans="1:89" ht="15.75" customHeight="1">
      <c r="A300" s="24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4"/>
      <c r="Z300" s="34" t="s">
        <v>490</v>
      </c>
      <c r="AA300" s="35" t="s">
        <v>1457</v>
      </c>
      <c r="AB300" s="34" t="s">
        <v>490</v>
      </c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8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2"/>
      <c r="BW300" s="21"/>
      <c r="BX300" s="21"/>
      <c r="BY300" s="21"/>
      <c r="BZ300" s="21" t="str">
        <f t="shared" si="8"/>
        <v>15.02.15 Технология металлообрабатывающего производства</v>
      </c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</row>
    <row r="301" spans="1:89" ht="15.75" customHeight="1">
      <c r="A301" s="24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4"/>
      <c r="Z301" s="34" t="s">
        <v>538</v>
      </c>
      <c r="AA301" s="35" t="s">
        <v>1458</v>
      </c>
      <c r="AB301" s="34" t="s">
        <v>538</v>
      </c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8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2"/>
      <c r="BW301" s="21"/>
      <c r="BX301" s="21"/>
      <c r="BY301" s="21"/>
      <c r="BZ301" s="21" t="str">
        <f t="shared" si="8"/>
        <v>18.02.01 Аналитический контроль качества химических соединений</v>
      </c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</row>
    <row r="302" spans="1:89" ht="15.75" customHeight="1">
      <c r="A302" s="24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4"/>
      <c r="Z302" s="34" t="s">
        <v>541</v>
      </c>
      <c r="AA302" s="35" t="s">
        <v>1459</v>
      </c>
      <c r="AB302" s="34" t="s">
        <v>541</v>
      </c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8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2"/>
      <c r="BW302" s="21"/>
      <c r="BX302" s="21"/>
      <c r="BY302" s="21"/>
      <c r="BZ302" s="21" t="str">
        <f t="shared" si="8"/>
        <v>18.02.03 Химическая технология неорганических веществ</v>
      </c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</row>
    <row r="303" spans="1:89" ht="15.75" customHeight="1">
      <c r="A303" s="24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4"/>
      <c r="Z303" s="34" t="s">
        <v>544</v>
      </c>
      <c r="AA303" s="35" t="s">
        <v>1460</v>
      </c>
      <c r="AB303" s="34" t="s">
        <v>544</v>
      </c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8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2"/>
      <c r="BW303" s="21"/>
      <c r="BX303" s="21"/>
      <c r="BY303" s="21"/>
      <c r="BZ303" s="21" t="str">
        <f t="shared" si="8"/>
        <v>18.02.04 Электрохимическое производство</v>
      </c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</row>
    <row r="304" spans="1:89" ht="15.75" customHeight="1">
      <c r="A304" s="24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4"/>
      <c r="Z304" s="34" t="s">
        <v>547</v>
      </c>
      <c r="AA304" s="35" t="s">
        <v>1461</v>
      </c>
      <c r="AB304" s="34" t="s">
        <v>547</v>
      </c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8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2"/>
      <c r="BW304" s="21"/>
      <c r="BX304" s="21"/>
      <c r="BY304" s="21"/>
      <c r="BZ304" s="21" t="str">
        <f t="shared" si="8"/>
        <v>18.02.05 Производство тугоплавких неметаллических и силикатных материалов и изделий</v>
      </c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</row>
    <row r="305" spans="1:89" ht="15.75" customHeight="1">
      <c r="A305" s="24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4"/>
      <c r="Z305" s="34" t="s">
        <v>550</v>
      </c>
      <c r="AA305" s="35" t="s">
        <v>1462</v>
      </c>
      <c r="AB305" s="34" t="s">
        <v>550</v>
      </c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8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2"/>
      <c r="BW305" s="21"/>
      <c r="BX305" s="21"/>
      <c r="BY305" s="21"/>
      <c r="BZ305" s="21" t="str">
        <f t="shared" si="8"/>
        <v>18.02.06 Химическая технология органических веществ</v>
      </c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</row>
    <row r="306" spans="1:89" ht="15.75" customHeight="1">
      <c r="A306" s="24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4"/>
      <c r="Z306" s="34" t="s">
        <v>553</v>
      </c>
      <c r="AA306" s="35" t="s">
        <v>1463</v>
      </c>
      <c r="AB306" s="34" t="s">
        <v>553</v>
      </c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8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2"/>
      <c r="BW306" s="21"/>
      <c r="BX306" s="21"/>
      <c r="BY306" s="21"/>
      <c r="BZ306" s="21" t="str">
        <f t="shared" si="8"/>
        <v>18.02.07 Технология производства и переработки пластических масс и эластомеров</v>
      </c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</row>
    <row r="307" spans="1:89" ht="15.75" customHeight="1">
      <c r="A307" s="24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4"/>
      <c r="Z307" s="34" t="s">
        <v>556</v>
      </c>
      <c r="AA307" s="35" t="s">
        <v>1035</v>
      </c>
      <c r="AB307" s="34" t="s">
        <v>556</v>
      </c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8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2"/>
      <c r="BW307" s="21"/>
      <c r="BX307" s="21"/>
      <c r="BY307" s="21"/>
      <c r="BZ307" s="21" t="str">
        <f t="shared" si="8"/>
        <v>18.02.09 Переработка нефти и газа</v>
      </c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</row>
    <row r="308" spans="1:89" ht="15.75" customHeight="1">
      <c r="A308" s="24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4"/>
      <c r="Z308" s="34" t="s">
        <v>558</v>
      </c>
      <c r="AA308" s="35" t="s">
        <v>1464</v>
      </c>
      <c r="AB308" s="34" t="s">
        <v>558</v>
      </c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8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2"/>
      <c r="BW308" s="21"/>
      <c r="BX308" s="21"/>
      <c r="BY308" s="21"/>
      <c r="BZ308" s="21" t="str">
        <f t="shared" si="8"/>
        <v>18.02.10 Коксохимическое производство</v>
      </c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</row>
    <row r="309" spans="1:89" ht="15.75" customHeight="1">
      <c r="A309" s="24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4"/>
      <c r="Z309" s="34" t="s">
        <v>561</v>
      </c>
      <c r="AA309" s="35" t="s">
        <v>1465</v>
      </c>
      <c r="AB309" s="34" t="s">
        <v>561</v>
      </c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8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2"/>
      <c r="BW309" s="21"/>
      <c r="BX309" s="21"/>
      <c r="BY309" s="21"/>
      <c r="BZ309" s="21" t="str">
        <f t="shared" si="8"/>
        <v>18.02.11 Технология пиротехнических составов и изделий</v>
      </c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</row>
    <row r="310" spans="1:89" ht="15.75" customHeight="1">
      <c r="A310" s="24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4"/>
      <c r="Z310" s="34" t="s">
        <v>563</v>
      </c>
      <c r="AA310" s="35" t="s">
        <v>1466</v>
      </c>
      <c r="AB310" s="34" t="s">
        <v>563</v>
      </c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8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2"/>
      <c r="BW310" s="21"/>
      <c r="BX310" s="21"/>
      <c r="BY310" s="21"/>
      <c r="BZ310" s="21" t="str">
        <f t="shared" si="8"/>
        <v>18.02.12 Технология аналитического контроля химических соединений</v>
      </c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</row>
    <row r="311" spans="1:89" ht="15.75" customHeight="1">
      <c r="A311" s="24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4"/>
      <c r="Z311" s="34" t="s">
        <v>564</v>
      </c>
      <c r="AA311" s="35" t="s">
        <v>1467</v>
      </c>
      <c r="AB311" s="34" t="s">
        <v>564</v>
      </c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8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2"/>
      <c r="BW311" s="21"/>
      <c r="BX311" s="21"/>
      <c r="BY311" s="21"/>
      <c r="BZ311" s="21" t="str">
        <f t="shared" si="8"/>
        <v>18.02.13 Технология производства изделий из полимерных композитов</v>
      </c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</row>
    <row r="312" spans="1:89" ht="15.75" customHeight="1">
      <c r="A312" s="24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4"/>
      <c r="Z312" s="34" t="s">
        <v>596</v>
      </c>
      <c r="AA312" s="35" t="s">
        <v>1468</v>
      </c>
      <c r="AB312" s="34" t="s">
        <v>596</v>
      </c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8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2"/>
      <c r="BW312" s="21"/>
      <c r="BX312" s="21"/>
      <c r="BY312" s="21"/>
      <c r="BZ312" s="21" t="str">
        <f t="shared" si="8"/>
        <v>19.02.01 Биохимическое производство</v>
      </c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</row>
    <row r="313" spans="1:89" ht="15.75" customHeight="1">
      <c r="A313" s="24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4"/>
      <c r="Z313" s="34" t="s">
        <v>599</v>
      </c>
      <c r="AA313" s="35" t="s">
        <v>1469</v>
      </c>
      <c r="AB313" s="34" t="s">
        <v>599</v>
      </c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8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2"/>
      <c r="BW313" s="21"/>
      <c r="BX313" s="21"/>
      <c r="BY313" s="21"/>
      <c r="BZ313" s="21" t="str">
        <f t="shared" si="8"/>
        <v>19.02.02 Технология хранения и переработки зерна</v>
      </c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</row>
    <row r="314" spans="1:89" ht="15.75" customHeight="1">
      <c r="A314" s="24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4"/>
      <c r="Z314" s="34" t="s">
        <v>602</v>
      </c>
      <c r="AA314" s="35" t="s">
        <v>1470</v>
      </c>
      <c r="AB314" s="34" t="s">
        <v>602</v>
      </c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8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2"/>
      <c r="BW314" s="21"/>
      <c r="BX314" s="21"/>
      <c r="BY314" s="21"/>
      <c r="BZ314" s="21" t="str">
        <f t="shared" si="8"/>
        <v>19.02.03 Технология хлеба, кондитерских и макаронных изделий</v>
      </c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</row>
    <row r="315" spans="1:89" ht="15.75" customHeight="1">
      <c r="A315" s="24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4"/>
      <c r="Z315" s="34" t="s">
        <v>605</v>
      </c>
      <c r="AA315" s="35" t="s">
        <v>1471</v>
      </c>
      <c r="AB315" s="34" t="s">
        <v>605</v>
      </c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8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2"/>
      <c r="BW315" s="21"/>
      <c r="BX315" s="21"/>
      <c r="BY315" s="21"/>
      <c r="BZ315" s="21" t="str">
        <f t="shared" si="8"/>
        <v>19.02.04 Технология сахаристых продуктов</v>
      </c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</row>
    <row r="316" spans="1:89" ht="15.75" customHeight="1">
      <c r="A316" s="24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4"/>
      <c r="Z316" s="34" t="s">
        <v>608</v>
      </c>
      <c r="AA316" s="35" t="s">
        <v>1472</v>
      </c>
      <c r="AB316" s="34" t="s">
        <v>608</v>
      </c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8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2"/>
      <c r="BW316" s="21"/>
      <c r="BX316" s="21"/>
      <c r="BY316" s="21"/>
      <c r="BZ316" s="21" t="str">
        <f t="shared" si="8"/>
        <v>19.02.05 Технология бродильных производств и виноделие</v>
      </c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</row>
    <row r="317" spans="1:89" ht="15.75" customHeight="1">
      <c r="A317" s="24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4"/>
      <c r="Z317" s="34" t="s">
        <v>610</v>
      </c>
      <c r="AA317" s="35" t="s">
        <v>1473</v>
      </c>
      <c r="AB317" s="34" t="s">
        <v>610</v>
      </c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8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2"/>
      <c r="BW317" s="21"/>
      <c r="BX317" s="21"/>
      <c r="BY317" s="21"/>
      <c r="BZ317" s="21" t="str">
        <f t="shared" si="8"/>
        <v>19.02.06 Технология консервов и пищеконцентратов</v>
      </c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</row>
    <row r="318" spans="1:89" ht="15.75" customHeight="1">
      <c r="A318" s="24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4"/>
      <c r="Z318" s="34" t="s">
        <v>613</v>
      </c>
      <c r="AA318" s="35" t="s">
        <v>1474</v>
      </c>
      <c r="AB318" s="34" t="s">
        <v>613</v>
      </c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8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2"/>
      <c r="BW318" s="21"/>
      <c r="BX318" s="21"/>
      <c r="BY318" s="21"/>
      <c r="BZ318" s="21" t="str">
        <f t="shared" si="8"/>
        <v>19.02.07 Технология молока и молочных продуктов</v>
      </c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</row>
    <row r="319" spans="1:89" ht="15.75" customHeight="1">
      <c r="A319" s="24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4"/>
      <c r="Z319" s="34" t="s">
        <v>616</v>
      </c>
      <c r="AA319" s="35" t="s">
        <v>1475</v>
      </c>
      <c r="AB319" s="34" t="s">
        <v>616</v>
      </c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8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2"/>
      <c r="BW319" s="21"/>
      <c r="BX319" s="21"/>
      <c r="BY319" s="21"/>
      <c r="BZ319" s="21" t="str">
        <f t="shared" si="8"/>
        <v>19.02.08 Технология мяса и мясных продуктов</v>
      </c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</row>
    <row r="320" spans="1:89" ht="15.75" customHeight="1">
      <c r="A320" s="24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4"/>
      <c r="Z320" s="34" t="s">
        <v>619</v>
      </c>
      <c r="AA320" s="35" t="s">
        <v>1476</v>
      </c>
      <c r="AB320" s="34" t="s">
        <v>619</v>
      </c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8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2"/>
      <c r="BW320" s="21"/>
      <c r="BX320" s="21"/>
      <c r="BY320" s="21"/>
      <c r="BZ320" s="21" t="str">
        <f t="shared" si="8"/>
        <v>19.02.09 Технология жиров и жирозаменителей</v>
      </c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</row>
    <row r="321" spans="1:89" ht="15.75" customHeight="1">
      <c r="A321" s="24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4"/>
      <c r="Z321" s="34" t="s">
        <v>622</v>
      </c>
      <c r="AA321" s="35" t="s">
        <v>1477</v>
      </c>
      <c r="AB321" s="34" t="s">
        <v>622</v>
      </c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8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2"/>
      <c r="BW321" s="21"/>
      <c r="BX321" s="21"/>
      <c r="BY321" s="21"/>
      <c r="BZ321" s="21" t="str">
        <f t="shared" si="8"/>
        <v>19.02.10 Технология продукции общественного питания</v>
      </c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</row>
    <row r="322" spans="1:89" ht="15.75" customHeight="1">
      <c r="A322" s="24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4"/>
      <c r="Z322" s="34" t="s">
        <v>628</v>
      </c>
      <c r="AA322" s="35" t="s">
        <v>1478</v>
      </c>
      <c r="AB322" s="34" t="s">
        <v>628</v>
      </c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8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2"/>
      <c r="BW322" s="21"/>
      <c r="BX322" s="21"/>
      <c r="BY322" s="21"/>
      <c r="BZ322" s="21" t="str">
        <f t="shared" ref="BZ322:BZ385" si="10">CONCATENATE(Z322," ",AA322)</f>
        <v>20.02.01 Рациональное использование природохозяйственных комплексов</v>
      </c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</row>
    <row r="323" spans="1:89" ht="15.75" customHeight="1">
      <c r="A323" s="24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4"/>
      <c r="Z323" s="34" t="s">
        <v>631</v>
      </c>
      <c r="AA323" s="35" t="s">
        <v>1479</v>
      </c>
      <c r="AB323" s="34" t="s">
        <v>631</v>
      </c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8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2"/>
      <c r="BW323" s="21"/>
      <c r="BX323" s="21"/>
      <c r="BY323" s="21"/>
      <c r="BZ323" s="21" t="str">
        <f t="shared" si="10"/>
        <v>20.02.02 Защита в чрезвычайных ситуациях</v>
      </c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</row>
    <row r="324" spans="1:89" ht="15.75" customHeight="1">
      <c r="A324" s="24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4"/>
      <c r="Z324" s="34" t="s">
        <v>634</v>
      </c>
      <c r="AA324" s="35" t="s">
        <v>1480</v>
      </c>
      <c r="AB324" s="34" t="s">
        <v>634</v>
      </c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8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2"/>
      <c r="BW324" s="21"/>
      <c r="BX324" s="21"/>
      <c r="BY324" s="21"/>
      <c r="BZ324" s="21" t="str">
        <f t="shared" si="10"/>
        <v>20.02.03 Природоохранное обустройство территорий</v>
      </c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</row>
    <row r="325" spans="1:89" ht="15.75" customHeight="1">
      <c r="A325" s="24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4"/>
      <c r="Z325" s="34" t="s">
        <v>637</v>
      </c>
      <c r="AA325" s="35" t="s">
        <v>385</v>
      </c>
      <c r="AB325" s="34" t="s">
        <v>637</v>
      </c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8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2"/>
      <c r="BW325" s="21"/>
      <c r="BX325" s="21"/>
      <c r="BY325" s="21"/>
      <c r="BZ325" s="21" t="str">
        <f t="shared" si="10"/>
        <v>20.02.04 Пожарная безопасность</v>
      </c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</row>
    <row r="326" spans="1:89" ht="15.75" customHeight="1">
      <c r="A326" s="24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4"/>
      <c r="Z326" s="34" t="s">
        <v>640</v>
      </c>
      <c r="AA326" s="35" t="s">
        <v>1481</v>
      </c>
      <c r="AB326" s="34" t="s">
        <v>640</v>
      </c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8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2"/>
      <c r="BW326" s="21"/>
      <c r="BX326" s="21"/>
      <c r="BY326" s="21"/>
      <c r="BZ326" s="21" t="str">
        <f t="shared" si="10"/>
        <v>20.02.05 Организация оперативного (экстренного) реагирования в чрезвычайных ситуациях</v>
      </c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</row>
    <row r="327" spans="1:89" ht="15.75" customHeight="1">
      <c r="A327" s="24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4"/>
      <c r="Z327" s="34" t="s">
        <v>669</v>
      </c>
      <c r="AA327" s="35" t="s">
        <v>1482</v>
      </c>
      <c r="AB327" s="34" t="s">
        <v>669</v>
      </c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8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2"/>
      <c r="BW327" s="21"/>
      <c r="BX327" s="21"/>
      <c r="BY327" s="21"/>
      <c r="BZ327" s="21" t="str">
        <f t="shared" si="10"/>
        <v>21.02.01 Разработка и эксплуатация нефтяных и газовых месторождений</v>
      </c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</row>
    <row r="328" spans="1:89" ht="15.75" customHeight="1">
      <c r="A328" s="24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4"/>
      <c r="Z328" s="34" t="s">
        <v>672</v>
      </c>
      <c r="AA328" s="35" t="s">
        <v>1483</v>
      </c>
      <c r="AB328" s="34" t="s">
        <v>672</v>
      </c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8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2"/>
      <c r="BW328" s="21"/>
      <c r="BX328" s="21"/>
      <c r="BY328" s="21"/>
      <c r="BZ328" s="21" t="str">
        <f t="shared" si="10"/>
        <v>21.02.02 Бурение нефтяных и газовых скважин</v>
      </c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</row>
    <row r="329" spans="1:89" ht="15.75" customHeight="1">
      <c r="A329" s="24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4"/>
      <c r="Z329" s="34" t="s">
        <v>675</v>
      </c>
      <c r="AA329" s="35" t="s">
        <v>1484</v>
      </c>
      <c r="AB329" s="34" t="s">
        <v>675</v>
      </c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8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2"/>
      <c r="BW329" s="21"/>
      <c r="BX329" s="21"/>
      <c r="BY329" s="21"/>
      <c r="BZ329" s="21" t="str">
        <f t="shared" si="10"/>
        <v>21.02.03 Сооружение и эксплуатация газонефтепроводов и газонефтехранилищ</v>
      </c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</row>
    <row r="330" spans="1:89" ht="15.75" customHeight="1">
      <c r="A330" s="24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4"/>
      <c r="Z330" s="34" t="s">
        <v>678</v>
      </c>
      <c r="AA330" s="35" t="s">
        <v>1485</v>
      </c>
      <c r="AB330" s="34" t="s">
        <v>678</v>
      </c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8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2"/>
      <c r="BW330" s="21"/>
      <c r="BX330" s="21"/>
      <c r="BY330" s="21"/>
      <c r="BZ330" s="21" t="str">
        <f t="shared" si="10"/>
        <v>21.02.04 Землеустройство</v>
      </c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</row>
    <row r="331" spans="1:89" ht="15.75" customHeight="1">
      <c r="A331" s="24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4"/>
      <c r="Z331" s="34" t="s">
        <v>681</v>
      </c>
      <c r="AA331" s="35" t="s">
        <v>1486</v>
      </c>
      <c r="AB331" s="34" t="s">
        <v>681</v>
      </c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8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2"/>
      <c r="BW331" s="21"/>
      <c r="BX331" s="21"/>
      <c r="BY331" s="21"/>
      <c r="BZ331" s="21" t="str">
        <f t="shared" si="10"/>
        <v>21.02.05 Земельно-имущественные отношения</v>
      </c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</row>
    <row r="332" spans="1:89" ht="15.75" customHeight="1">
      <c r="A332" s="24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4"/>
      <c r="Z332" s="34" t="s">
        <v>684</v>
      </c>
      <c r="AA332" s="35" t="s">
        <v>1487</v>
      </c>
      <c r="AB332" s="34" t="s">
        <v>684</v>
      </c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8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2"/>
      <c r="BW332" s="21"/>
      <c r="BX332" s="21"/>
      <c r="BY332" s="21"/>
      <c r="BZ332" s="21" t="str">
        <f t="shared" si="10"/>
        <v>21.02.06 Информационные системы обеспечения градостроительной деятельности</v>
      </c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</row>
    <row r="333" spans="1:89" ht="15.75" customHeight="1">
      <c r="A333" s="24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4"/>
      <c r="Z333" s="34" t="s">
        <v>687</v>
      </c>
      <c r="AA333" s="35" t="s">
        <v>1488</v>
      </c>
      <c r="AB333" s="34" t="s">
        <v>687</v>
      </c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8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2"/>
      <c r="BW333" s="21"/>
      <c r="BX333" s="21"/>
      <c r="BY333" s="21"/>
      <c r="BZ333" s="21" t="str">
        <f t="shared" si="10"/>
        <v>21.02.07 Аэрофотогеодезия</v>
      </c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</row>
    <row r="334" spans="1:89" ht="15.75" customHeight="1">
      <c r="A334" s="24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4"/>
      <c r="Z334" s="34" t="s">
        <v>690</v>
      </c>
      <c r="AA334" s="35" t="s">
        <v>1489</v>
      </c>
      <c r="AB334" s="34" t="s">
        <v>690</v>
      </c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8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2"/>
      <c r="BW334" s="21"/>
      <c r="BX334" s="21"/>
      <c r="BY334" s="21"/>
      <c r="BZ334" s="21" t="str">
        <f t="shared" si="10"/>
        <v>21.02.08 Прикладная геодезия</v>
      </c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</row>
    <row r="335" spans="1:89" ht="15.75" customHeight="1">
      <c r="A335" s="24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4"/>
      <c r="Z335" s="34" t="s">
        <v>693</v>
      </c>
      <c r="AA335" s="35" t="s">
        <v>1490</v>
      </c>
      <c r="AB335" s="34" t="s">
        <v>693</v>
      </c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8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2"/>
      <c r="BW335" s="21"/>
      <c r="BX335" s="21"/>
      <c r="BY335" s="21"/>
      <c r="BZ335" s="21" t="str">
        <f t="shared" si="10"/>
        <v>21.02.09 Гидрогеология и инженерная геология</v>
      </c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</row>
    <row r="336" spans="1:89" ht="15.75" customHeight="1">
      <c r="A336" s="24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4"/>
      <c r="Z336" s="34" t="s">
        <v>696</v>
      </c>
      <c r="AA336" s="35" t="s">
        <v>1491</v>
      </c>
      <c r="AB336" s="34" t="s">
        <v>696</v>
      </c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8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2"/>
      <c r="BW336" s="21"/>
      <c r="BX336" s="21"/>
      <c r="BY336" s="21"/>
      <c r="BZ336" s="21" t="str">
        <f t="shared" si="10"/>
        <v>21.02.10 Геология и разведка нефтяных и газовых месторождений</v>
      </c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</row>
    <row r="337" spans="1:89" ht="15.75" customHeight="1">
      <c r="A337" s="24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4"/>
      <c r="Z337" s="34" t="s">
        <v>698</v>
      </c>
      <c r="AA337" s="35" t="s">
        <v>1492</v>
      </c>
      <c r="AB337" s="34" t="s">
        <v>698</v>
      </c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8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2"/>
      <c r="BW337" s="21"/>
      <c r="BX337" s="21"/>
      <c r="BY337" s="21"/>
      <c r="BZ337" s="21" t="str">
        <f t="shared" si="10"/>
        <v>21.02.11 Геофизические методы поисков и разведки месторождений полезных ископаемых</v>
      </c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</row>
    <row r="338" spans="1:89" ht="15.75" customHeight="1">
      <c r="A338" s="24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4"/>
      <c r="Z338" s="34" t="s">
        <v>700</v>
      </c>
      <c r="AA338" s="35" t="s">
        <v>1493</v>
      </c>
      <c r="AB338" s="34" t="s">
        <v>700</v>
      </c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8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2"/>
      <c r="BW338" s="21"/>
      <c r="BX338" s="21"/>
      <c r="BY338" s="21"/>
      <c r="BZ338" s="21" t="str">
        <f t="shared" si="10"/>
        <v>21.02.12 Технология и техника разведки месторождений полезных ископаемых</v>
      </c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</row>
    <row r="339" spans="1:89" ht="15.75" customHeight="1">
      <c r="A339" s="24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4"/>
      <c r="Z339" s="34" t="s">
        <v>703</v>
      </c>
      <c r="AA339" s="35" t="s">
        <v>1494</v>
      </c>
      <c r="AB339" s="34" t="s">
        <v>703</v>
      </c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8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2"/>
      <c r="BW339" s="21"/>
      <c r="BX339" s="21"/>
      <c r="BY339" s="21"/>
      <c r="BZ339" s="21" t="str">
        <f t="shared" si="10"/>
        <v>21.02.13 Геологическая съемка, поиски и разведка месторождений полезных ископаемых</v>
      </c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</row>
    <row r="340" spans="1:89" ht="15.75" customHeight="1">
      <c r="A340" s="24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4"/>
      <c r="Z340" s="34" t="s">
        <v>705</v>
      </c>
      <c r="AA340" s="35" t="s">
        <v>1495</v>
      </c>
      <c r="AB340" s="34" t="s">
        <v>705</v>
      </c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8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2"/>
      <c r="BW340" s="21"/>
      <c r="BX340" s="21"/>
      <c r="BY340" s="21"/>
      <c r="BZ340" s="21" t="str">
        <f t="shared" si="10"/>
        <v>21.02.14 Маркшейдерское дело</v>
      </c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</row>
    <row r="341" spans="1:89" ht="15.75" customHeight="1">
      <c r="A341" s="24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4"/>
      <c r="Z341" s="34" t="s">
        <v>707</v>
      </c>
      <c r="AA341" s="35" t="s">
        <v>1496</v>
      </c>
      <c r="AB341" s="34" t="s">
        <v>707</v>
      </c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8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2"/>
      <c r="BW341" s="21"/>
      <c r="BX341" s="21"/>
      <c r="BY341" s="21"/>
      <c r="BZ341" s="21" t="str">
        <f t="shared" si="10"/>
        <v>21.02.15 Открытые горные работы</v>
      </c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</row>
    <row r="342" spans="1:89" ht="15.75" customHeight="1">
      <c r="A342" s="24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4"/>
      <c r="Z342" s="34" t="s">
        <v>708</v>
      </c>
      <c r="AA342" s="35" t="s">
        <v>1497</v>
      </c>
      <c r="AB342" s="34" t="s">
        <v>708</v>
      </c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8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2"/>
      <c r="BW342" s="21"/>
      <c r="BX342" s="21"/>
      <c r="BY342" s="21"/>
      <c r="BZ342" s="21" t="str">
        <f t="shared" si="10"/>
        <v>21.02.16 Шахтное строительство</v>
      </c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</row>
    <row r="343" spans="1:89" ht="15.75" customHeight="1">
      <c r="A343" s="24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4"/>
      <c r="Z343" s="34" t="s">
        <v>709</v>
      </c>
      <c r="AA343" s="35" t="s">
        <v>1498</v>
      </c>
      <c r="AB343" s="34" t="s">
        <v>709</v>
      </c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8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2"/>
      <c r="BW343" s="21"/>
      <c r="BX343" s="21"/>
      <c r="BY343" s="21"/>
      <c r="BZ343" s="21" t="str">
        <f t="shared" si="10"/>
        <v>21.02.17 Подземная разработка месторождений полезных ископаемых</v>
      </c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</row>
    <row r="344" spans="1:89" ht="15.75" customHeight="1">
      <c r="A344" s="24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4"/>
      <c r="Z344" s="34" t="s">
        <v>710</v>
      </c>
      <c r="AA344" s="35" t="s">
        <v>316</v>
      </c>
      <c r="AB344" s="34" t="s">
        <v>710</v>
      </c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8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2"/>
      <c r="BW344" s="21"/>
      <c r="BX344" s="21"/>
      <c r="BY344" s="21"/>
      <c r="BZ344" s="21" t="str">
        <f t="shared" si="10"/>
        <v>21.02.18 Обогащение полезных ископаемых</v>
      </c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</row>
    <row r="345" spans="1:89" ht="15.75" customHeight="1">
      <c r="A345" s="24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4"/>
      <c r="Z345" s="34" t="s">
        <v>716</v>
      </c>
      <c r="AA345" s="35" t="s">
        <v>1499</v>
      </c>
      <c r="AB345" s="34" t="s">
        <v>716</v>
      </c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8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2"/>
      <c r="BW345" s="21"/>
      <c r="BX345" s="21"/>
      <c r="BY345" s="21"/>
      <c r="BZ345" s="21" t="str">
        <f t="shared" si="10"/>
        <v>22.02.01 Металлургия черных металлов</v>
      </c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</row>
    <row r="346" spans="1:89" ht="15.75" customHeight="1">
      <c r="A346" s="24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4"/>
      <c r="Z346" s="34" t="s">
        <v>717</v>
      </c>
      <c r="AA346" s="35" t="s">
        <v>1500</v>
      </c>
      <c r="AB346" s="34" t="s">
        <v>717</v>
      </c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8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2"/>
      <c r="BW346" s="21"/>
      <c r="BX346" s="21"/>
      <c r="BY346" s="21"/>
      <c r="BZ346" s="21" t="str">
        <f t="shared" si="10"/>
        <v>22.02.02 Металлургия цветных металлов</v>
      </c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</row>
    <row r="347" spans="1:89" ht="15.75" customHeight="1">
      <c r="A347" s="24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4"/>
      <c r="Z347" s="34" t="s">
        <v>718</v>
      </c>
      <c r="AA347" s="35" t="s">
        <v>1501</v>
      </c>
      <c r="AB347" s="34" t="s">
        <v>718</v>
      </c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8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2"/>
      <c r="BW347" s="21"/>
      <c r="BX347" s="21"/>
      <c r="BY347" s="21"/>
      <c r="BZ347" s="21" t="str">
        <f t="shared" si="10"/>
        <v>22.02.03 Литейное производство черных и цветных металлов</v>
      </c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</row>
    <row r="348" spans="1:89" ht="15.75" customHeight="1">
      <c r="A348" s="24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4"/>
      <c r="Z348" s="34" t="s">
        <v>719</v>
      </c>
      <c r="AA348" s="35" t="s">
        <v>1502</v>
      </c>
      <c r="AB348" s="34" t="s">
        <v>719</v>
      </c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8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2"/>
      <c r="BW348" s="21"/>
      <c r="BX348" s="21"/>
      <c r="BY348" s="21"/>
      <c r="BZ348" s="21" t="str">
        <f t="shared" si="10"/>
        <v>22.02.04 Металловедение и термическая обработка металлов</v>
      </c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</row>
    <row r="349" spans="1:89" ht="15.75" customHeight="1">
      <c r="A349" s="24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4"/>
      <c r="Z349" s="34" t="s">
        <v>720</v>
      </c>
      <c r="AA349" s="35" t="s">
        <v>1503</v>
      </c>
      <c r="AB349" s="34" t="s">
        <v>720</v>
      </c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8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2"/>
      <c r="BW349" s="21"/>
      <c r="BX349" s="21"/>
      <c r="BY349" s="21"/>
      <c r="BZ349" s="21" t="str">
        <f t="shared" si="10"/>
        <v>22.02.05 Обработка металлов давлением</v>
      </c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</row>
    <row r="350" spans="1:89" ht="15.75" customHeight="1">
      <c r="A350" s="24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4"/>
      <c r="Z350" s="34" t="s">
        <v>721</v>
      </c>
      <c r="AA350" s="35" t="s">
        <v>1504</v>
      </c>
      <c r="AB350" s="34" t="s">
        <v>721</v>
      </c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8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2"/>
      <c r="BW350" s="21"/>
      <c r="BX350" s="21"/>
      <c r="BY350" s="21"/>
      <c r="BZ350" s="21" t="str">
        <f t="shared" si="10"/>
        <v>22.02.06 Сварочное производство</v>
      </c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</row>
    <row r="351" spans="1:89" ht="15.75" customHeight="1">
      <c r="A351" s="24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4"/>
      <c r="Z351" s="34" t="s">
        <v>722</v>
      </c>
      <c r="AA351" s="35" t="s">
        <v>1505</v>
      </c>
      <c r="AB351" s="34" t="s">
        <v>722</v>
      </c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8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2"/>
      <c r="BW351" s="21"/>
      <c r="BX351" s="21"/>
      <c r="BY351" s="21"/>
      <c r="BZ351" s="21" t="str">
        <f t="shared" si="10"/>
        <v>22.02.07 Порошковая металлургия, композиционные материалы, покрытия</v>
      </c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</row>
    <row r="352" spans="1:89" ht="15.75" customHeight="1">
      <c r="A352" s="24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4"/>
      <c r="Z352" s="34" t="s">
        <v>739</v>
      </c>
      <c r="AA352" s="35" t="s">
        <v>1506</v>
      </c>
      <c r="AB352" s="34" t="s">
        <v>739</v>
      </c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8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2"/>
      <c r="BW352" s="21"/>
      <c r="BX352" s="21"/>
      <c r="BY352" s="21"/>
      <c r="BZ352" s="21" t="str">
        <f t="shared" si="10"/>
        <v>23.02.01 Организация перевозок и управление на транспорте (по видам)</v>
      </c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</row>
    <row r="353" spans="1:89" ht="15.75" customHeight="1">
      <c r="A353" s="24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4"/>
      <c r="Z353" s="34" t="s">
        <v>740</v>
      </c>
      <c r="AA353" s="35" t="s">
        <v>1507</v>
      </c>
      <c r="AB353" s="34" t="s">
        <v>740</v>
      </c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8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2"/>
      <c r="BW353" s="21"/>
      <c r="BX353" s="21"/>
      <c r="BY353" s="21"/>
      <c r="BZ353" s="21" t="str">
        <f t="shared" si="10"/>
        <v>23.02.02 Автомобиле- и тракторостроение</v>
      </c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</row>
    <row r="354" spans="1:89" ht="15.75" customHeight="1">
      <c r="A354" s="24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4"/>
      <c r="Z354" s="34" t="s">
        <v>741</v>
      </c>
      <c r="AA354" s="35" t="s">
        <v>1508</v>
      </c>
      <c r="AB354" s="34" t="s">
        <v>741</v>
      </c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8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2"/>
      <c r="BW354" s="21"/>
      <c r="BX354" s="21"/>
      <c r="BY354" s="21"/>
      <c r="BZ354" s="21" t="str">
        <f t="shared" si="10"/>
        <v>23.02.03 Техническое обслуживание и ремонт автомобильного транспорта</v>
      </c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</row>
    <row r="355" spans="1:89" ht="15.75" customHeight="1">
      <c r="A355" s="24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4"/>
      <c r="Z355" s="34" t="s">
        <v>742</v>
      </c>
      <c r="AA355" s="35" t="s">
        <v>1509</v>
      </c>
      <c r="AB355" s="34" t="s">
        <v>742</v>
      </c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8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2"/>
      <c r="BW355" s="21"/>
      <c r="BX355" s="21"/>
      <c r="BY355" s="21"/>
      <c r="BZ355" s="21" t="str">
        <f t="shared" si="10"/>
        <v>23.02.04 Техническая эксплуатация подъемно-транспортных, строительных, дорожных машин и оборудования (по отраслям)</v>
      </c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</row>
    <row r="356" spans="1:89" ht="15.75" customHeight="1">
      <c r="A356" s="24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4"/>
      <c r="Z356" s="34" t="s">
        <v>743</v>
      </c>
      <c r="AA356" s="35" t="s">
        <v>1510</v>
      </c>
      <c r="AB356" s="34" t="s">
        <v>743</v>
      </c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8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2"/>
      <c r="BW356" s="21"/>
      <c r="BX356" s="21"/>
      <c r="BY356" s="21"/>
      <c r="BZ356" s="21" t="str">
        <f t="shared" si="10"/>
        <v>23.02.05 Эксплуатация транспортного электрооборудования и автоматики (по видам транспорта, за исключением водного)</v>
      </c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</row>
    <row r="357" spans="1:89" ht="15.75" customHeight="1">
      <c r="A357" s="24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4"/>
      <c r="Z357" s="34" t="s">
        <v>744</v>
      </c>
      <c r="AA357" s="35" t="s">
        <v>1511</v>
      </c>
      <c r="AB357" s="34" t="s">
        <v>744</v>
      </c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8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2"/>
      <c r="BW357" s="21"/>
      <c r="BX357" s="21"/>
      <c r="BY357" s="21"/>
      <c r="BZ357" s="21" t="str">
        <f t="shared" si="10"/>
        <v>23.02.06 Техническая эксплуатация подвижного состава железных дорог</v>
      </c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</row>
    <row r="358" spans="1:89" ht="15.75" customHeight="1">
      <c r="A358" s="24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4"/>
      <c r="Z358" s="34" t="s">
        <v>745</v>
      </c>
      <c r="AA358" s="35" t="s">
        <v>1512</v>
      </c>
      <c r="AB358" s="34" t="s">
        <v>745</v>
      </c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8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2"/>
      <c r="BW358" s="21"/>
      <c r="BX358" s="21"/>
      <c r="BY358" s="21"/>
      <c r="BZ358" s="21" t="str">
        <f t="shared" si="10"/>
        <v>23.02.07 Техническое обслуживание и ремонт двигателей, систем и агрегатов автомобилей</v>
      </c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</row>
    <row r="359" spans="1:89" ht="15.75" customHeight="1">
      <c r="A359" s="24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4"/>
      <c r="Z359" s="34" t="s">
        <v>749</v>
      </c>
      <c r="AA359" s="35" t="s">
        <v>1513</v>
      </c>
      <c r="AB359" s="34" t="s">
        <v>749</v>
      </c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8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2"/>
      <c r="BW359" s="21"/>
      <c r="BX359" s="21"/>
      <c r="BY359" s="21"/>
      <c r="BZ359" s="21" t="str">
        <f t="shared" si="10"/>
        <v>24.02.01 Производство летательных аппаратов</v>
      </c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</row>
    <row r="360" spans="1:89" ht="15.75" customHeight="1">
      <c r="A360" s="24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4"/>
      <c r="Z360" s="34" t="s">
        <v>750</v>
      </c>
      <c r="AA360" s="35" t="s">
        <v>1514</v>
      </c>
      <c r="AB360" s="34" t="s">
        <v>750</v>
      </c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8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2"/>
      <c r="BW360" s="21"/>
      <c r="BX360" s="21"/>
      <c r="BY360" s="21"/>
      <c r="BZ360" s="21" t="str">
        <f t="shared" si="10"/>
        <v>24.02.02 Производство авиационных двигателей</v>
      </c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</row>
    <row r="361" spans="1:89" ht="15.75" customHeight="1">
      <c r="A361" s="24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4"/>
      <c r="Z361" s="34" t="s">
        <v>751</v>
      </c>
      <c r="AA361" s="35" t="s">
        <v>1515</v>
      </c>
      <c r="AB361" s="34" t="s">
        <v>751</v>
      </c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8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2"/>
      <c r="BW361" s="21"/>
      <c r="BX361" s="21"/>
      <c r="BY361" s="21"/>
      <c r="BZ361" s="21" t="str">
        <f t="shared" si="10"/>
        <v>25.02.01 Техническая эксплуатация летательных аппаратов и двигателей</v>
      </c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</row>
    <row r="362" spans="1:89" ht="15.75" customHeight="1">
      <c r="A362" s="24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4"/>
      <c r="Z362" s="34" t="s">
        <v>752</v>
      </c>
      <c r="AA362" s="35" t="s">
        <v>1516</v>
      </c>
      <c r="AB362" s="34" t="s">
        <v>752</v>
      </c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8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2"/>
      <c r="BW362" s="21"/>
      <c r="BX362" s="21"/>
      <c r="BY362" s="21"/>
      <c r="BZ362" s="21" t="str">
        <f t="shared" si="10"/>
        <v>25.02.02 Обслуживание летательных аппаратов горюче-смазочными материалами</v>
      </c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  <c r="CK362" s="25"/>
    </row>
    <row r="363" spans="1:89" ht="15.75" customHeight="1">
      <c r="A363" s="24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4"/>
      <c r="Z363" s="34" t="s">
        <v>753</v>
      </c>
      <c r="AA363" s="35" t="s">
        <v>1517</v>
      </c>
      <c r="AB363" s="34" t="s">
        <v>753</v>
      </c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8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2"/>
      <c r="BW363" s="21"/>
      <c r="BX363" s="21"/>
      <c r="BY363" s="21"/>
      <c r="BZ363" s="21" t="str">
        <f t="shared" si="10"/>
        <v>25.02.03 Техническая эксплуатация электрифицированных и пилотажно-навигационных комплексов</v>
      </c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</row>
    <row r="364" spans="1:89" ht="15.75" customHeight="1">
      <c r="A364" s="24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4"/>
      <c r="Z364" s="34" t="s">
        <v>754</v>
      </c>
      <c r="AA364" s="35" t="s">
        <v>1518</v>
      </c>
      <c r="AB364" s="34" t="s">
        <v>754</v>
      </c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8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2"/>
      <c r="BW364" s="21"/>
      <c r="BX364" s="21"/>
      <c r="BY364" s="21"/>
      <c r="BZ364" s="21" t="str">
        <f t="shared" si="10"/>
        <v>25.02.04 Летная эксплуатация летательных аппаратов</v>
      </c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</row>
    <row r="365" spans="1:89" ht="15.75" customHeight="1">
      <c r="A365" s="24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4"/>
      <c r="Z365" s="34" t="s">
        <v>755</v>
      </c>
      <c r="AA365" s="35" t="s">
        <v>1519</v>
      </c>
      <c r="AB365" s="34" t="s">
        <v>755</v>
      </c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8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2"/>
      <c r="BW365" s="21"/>
      <c r="BX365" s="21"/>
      <c r="BY365" s="21"/>
      <c r="BZ365" s="21" t="str">
        <f t="shared" si="10"/>
        <v>25.02.05 Управление движением воздушного транспорта</v>
      </c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  <c r="CK365" s="25"/>
    </row>
    <row r="366" spans="1:89" ht="15.75" customHeight="1">
      <c r="A366" s="24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4"/>
      <c r="Z366" s="34" t="s">
        <v>756</v>
      </c>
      <c r="AA366" s="35" t="s">
        <v>1520</v>
      </c>
      <c r="AB366" s="34" t="s">
        <v>756</v>
      </c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8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2"/>
      <c r="BW366" s="21"/>
      <c r="BX366" s="21"/>
      <c r="BY366" s="21"/>
      <c r="BZ366" s="21" t="str">
        <f t="shared" si="10"/>
        <v>25.02.06 Производство и обслуживание авиационной техники</v>
      </c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  <c r="CK366" s="25"/>
    </row>
    <row r="367" spans="1:89" ht="15.75" customHeight="1">
      <c r="A367" s="24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4"/>
      <c r="Z367" s="34" t="s">
        <v>757</v>
      </c>
      <c r="AA367" s="35" t="s">
        <v>1521</v>
      </c>
      <c r="AB367" s="34" t="s">
        <v>757</v>
      </c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8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2"/>
      <c r="BW367" s="21"/>
      <c r="BX367" s="21"/>
      <c r="BY367" s="21"/>
      <c r="BZ367" s="21" t="str">
        <f t="shared" si="10"/>
        <v>25.02.07 Техническое обслуживание авиационных двигателей</v>
      </c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  <c r="CK367" s="25"/>
    </row>
    <row r="368" spans="1:89" ht="15.75" customHeight="1">
      <c r="A368" s="24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4"/>
      <c r="Z368" s="34" t="s">
        <v>758</v>
      </c>
      <c r="AA368" s="35" t="s">
        <v>679</v>
      </c>
      <c r="AB368" s="34" t="s">
        <v>758</v>
      </c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8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2"/>
      <c r="BW368" s="21"/>
      <c r="BX368" s="21"/>
      <c r="BY368" s="21"/>
      <c r="BZ368" s="21" t="str">
        <f t="shared" si="10"/>
        <v>25.02.08 Эксплуатация беспилотных авиационных систем</v>
      </c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  <c r="CK368" s="25"/>
    </row>
    <row r="369" spans="1:89" ht="15.75" customHeight="1">
      <c r="A369" s="24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4"/>
      <c r="Z369" s="34" t="s">
        <v>770</v>
      </c>
      <c r="AA369" s="35" t="s">
        <v>1522</v>
      </c>
      <c r="AB369" s="34" t="s">
        <v>770</v>
      </c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8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2"/>
      <c r="BW369" s="21"/>
      <c r="BX369" s="21"/>
      <c r="BY369" s="21"/>
      <c r="BZ369" s="21" t="str">
        <f t="shared" si="10"/>
        <v>26.02.01 Эксплуатация внутренних водных путей</v>
      </c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  <c r="CK369" s="25"/>
    </row>
    <row r="370" spans="1:89" ht="15.75" customHeight="1">
      <c r="A370" s="24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4"/>
      <c r="Z370" s="34" t="s">
        <v>771</v>
      </c>
      <c r="AA370" s="35" t="s">
        <v>1523</v>
      </c>
      <c r="AB370" s="34" t="s">
        <v>771</v>
      </c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8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2"/>
      <c r="BW370" s="21"/>
      <c r="BX370" s="21"/>
      <c r="BY370" s="21"/>
      <c r="BZ370" s="21" t="str">
        <f t="shared" si="10"/>
        <v>26.02.02 Судостроение</v>
      </c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  <c r="CK370" s="25"/>
    </row>
    <row r="371" spans="1:89" ht="15.75" customHeight="1">
      <c r="A371" s="24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4"/>
      <c r="Z371" s="34" t="s">
        <v>772</v>
      </c>
      <c r="AA371" s="35" t="s">
        <v>1524</v>
      </c>
      <c r="AB371" s="34" t="s">
        <v>772</v>
      </c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8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2"/>
      <c r="BW371" s="21"/>
      <c r="BX371" s="21"/>
      <c r="BY371" s="21"/>
      <c r="BZ371" s="21" t="str">
        <f t="shared" si="10"/>
        <v>26.02.03 Судовождение</v>
      </c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  <c r="CK371" s="25"/>
    </row>
    <row r="372" spans="1:89" ht="15.75" customHeight="1">
      <c r="A372" s="24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4"/>
      <c r="Z372" s="34" t="s">
        <v>773</v>
      </c>
      <c r="AA372" s="35" t="s">
        <v>1525</v>
      </c>
      <c r="AB372" s="34" t="s">
        <v>773</v>
      </c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8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2"/>
      <c r="BW372" s="21"/>
      <c r="BX372" s="21"/>
      <c r="BY372" s="21"/>
      <c r="BZ372" s="21" t="str">
        <f t="shared" si="10"/>
        <v>26.02.04 Монтаж и техническое обслуживание судовых машин и механизмов</v>
      </c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  <c r="CK372" s="25"/>
    </row>
    <row r="373" spans="1:89" ht="15.75" customHeight="1">
      <c r="A373" s="24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4"/>
      <c r="Z373" s="34" t="s">
        <v>774</v>
      </c>
      <c r="AA373" s="35" t="s">
        <v>1526</v>
      </c>
      <c r="AB373" s="34" t="s">
        <v>774</v>
      </c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8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2"/>
      <c r="BW373" s="21"/>
      <c r="BX373" s="21"/>
      <c r="BY373" s="21"/>
      <c r="BZ373" s="21" t="str">
        <f t="shared" si="10"/>
        <v>26.02.05 Эксплуатация судовых энергетических установок</v>
      </c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  <c r="CK373" s="25"/>
    </row>
    <row r="374" spans="1:89" ht="15.75" customHeight="1">
      <c r="A374" s="24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4"/>
      <c r="Z374" s="34" t="s">
        <v>775</v>
      </c>
      <c r="AA374" s="35" t="s">
        <v>1527</v>
      </c>
      <c r="AB374" s="34" t="s">
        <v>775</v>
      </c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8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2"/>
      <c r="BW374" s="21"/>
      <c r="BX374" s="21"/>
      <c r="BY374" s="21"/>
      <c r="BZ374" s="21" t="str">
        <f t="shared" si="10"/>
        <v>26.02.06 Эксплуатация судового электрооборудования и средств автоматики</v>
      </c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  <c r="CK374" s="25"/>
    </row>
    <row r="375" spans="1:89" ht="15.75" customHeight="1">
      <c r="A375" s="24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4"/>
      <c r="Z375" s="34" t="s">
        <v>776</v>
      </c>
      <c r="AA375" s="35" t="s">
        <v>276</v>
      </c>
      <c r="AB375" s="34" t="s">
        <v>776</v>
      </c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8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2"/>
      <c r="BW375" s="21"/>
      <c r="BX375" s="21"/>
      <c r="BY375" s="21"/>
      <c r="BZ375" s="21" t="str">
        <f t="shared" si="10"/>
        <v>27.02.01 Метрология</v>
      </c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</row>
    <row r="376" spans="1:89" ht="15.75" customHeight="1">
      <c r="A376" s="24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4"/>
      <c r="Z376" s="34" t="s">
        <v>777</v>
      </c>
      <c r="AA376" s="35" t="s">
        <v>1528</v>
      </c>
      <c r="AB376" s="34" t="s">
        <v>777</v>
      </c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8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2"/>
      <c r="BW376" s="21"/>
      <c r="BX376" s="21"/>
      <c r="BY376" s="21"/>
      <c r="BZ376" s="21" t="str">
        <f t="shared" si="10"/>
        <v>27.02.02 Техническое регулирование и управление качеством</v>
      </c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  <c r="CK376" s="25"/>
    </row>
    <row r="377" spans="1:89" ht="15.75" customHeight="1">
      <c r="A377" s="24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4"/>
      <c r="Z377" s="34" t="s">
        <v>778</v>
      </c>
      <c r="AA377" s="35" t="s">
        <v>1529</v>
      </c>
      <c r="AB377" s="34" t="s">
        <v>778</v>
      </c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8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2"/>
      <c r="BW377" s="21"/>
      <c r="BX377" s="21"/>
      <c r="BY377" s="21"/>
      <c r="BZ377" s="21" t="str">
        <f t="shared" si="10"/>
        <v>27.02.03 Автоматика и телемеханика на транспорте (железнодорожном транспорте)</v>
      </c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</row>
    <row r="378" spans="1:89" ht="15.75" customHeight="1">
      <c r="A378" s="24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4"/>
      <c r="Z378" s="34" t="s">
        <v>779</v>
      </c>
      <c r="AA378" s="35" t="s">
        <v>1530</v>
      </c>
      <c r="AB378" s="34" t="s">
        <v>779</v>
      </c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8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2"/>
      <c r="BW378" s="21"/>
      <c r="BX378" s="21"/>
      <c r="BY378" s="21"/>
      <c r="BZ378" s="21" t="str">
        <f t="shared" si="10"/>
        <v>27.02.04 Автоматические системы управления</v>
      </c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</row>
    <row r="379" spans="1:89" ht="15.75" customHeight="1">
      <c r="A379" s="24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4"/>
      <c r="Z379" s="34" t="s">
        <v>780</v>
      </c>
      <c r="AA379" s="35" t="s">
        <v>1531</v>
      </c>
      <c r="AB379" s="34" t="s">
        <v>780</v>
      </c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8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2"/>
      <c r="BW379" s="21"/>
      <c r="BX379" s="21"/>
      <c r="BY379" s="21"/>
      <c r="BZ379" s="21" t="str">
        <f t="shared" si="10"/>
        <v>27.02.05 Системы и средства диспетчерского управления</v>
      </c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</row>
    <row r="380" spans="1:89" ht="15.75" customHeight="1">
      <c r="A380" s="24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4"/>
      <c r="Z380" s="34" t="s">
        <v>781</v>
      </c>
      <c r="AA380" s="35" t="s">
        <v>1532</v>
      </c>
      <c r="AB380" s="34" t="s">
        <v>781</v>
      </c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8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2"/>
      <c r="BW380" s="21"/>
      <c r="BX380" s="21"/>
      <c r="BY380" s="21"/>
      <c r="BZ380" s="21" t="str">
        <f t="shared" si="10"/>
        <v>27.02.06 Контроль работы измерительных приборов</v>
      </c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  <c r="CK380" s="25"/>
    </row>
    <row r="381" spans="1:89" ht="15.75" customHeight="1">
      <c r="A381" s="24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4"/>
      <c r="Z381" s="34" t="s">
        <v>782</v>
      </c>
      <c r="AA381" s="35" t="s">
        <v>1533</v>
      </c>
      <c r="AB381" s="34" t="s">
        <v>782</v>
      </c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8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2"/>
      <c r="BW381" s="21"/>
      <c r="BX381" s="21"/>
      <c r="BY381" s="21"/>
      <c r="BZ381" s="21" t="str">
        <f t="shared" si="10"/>
        <v>27.02.07 Управление качеством продукции, процессов и услуг (по отраслям)</v>
      </c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  <c r="CK381" s="25"/>
    </row>
    <row r="382" spans="1:89" ht="15.75" customHeight="1">
      <c r="A382" s="24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4"/>
      <c r="Z382" s="34" t="s">
        <v>800</v>
      </c>
      <c r="AA382" s="35" t="s">
        <v>1534</v>
      </c>
      <c r="AB382" s="34" t="s">
        <v>800</v>
      </c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8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2"/>
      <c r="BW382" s="21"/>
      <c r="BX382" s="21"/>
      <c r="BY382" s="21"/>
      <c r="BZ382" s="21" t="str">
        <f t="shared" si="10"/>
        <v>29.02.01 Конструирование, моделирование и технология изделий из кожи</v>
      </c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  <c r="CK382" s="25"/>
    </row>
    <row r="383" spans="1:89" ht="15.75" customHeight="1">
      <c r="A383" s="24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4"/>
      <c r="Z383" s="34" t="s">
        <v>801</v>
      </c>
      <c r="AA383" s="35" t="s">
        <v>1535</v>
      </c>
      <c r="AB383" s="34" t="s">
        <v>801</v>
      </c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8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2"/>
      <c r="BW383" s="21"/>
      <c r="BX383" s="21"/>
      <c r="BY383" s="21"/>
      <c r="BZ383" s="21" t="str">
        <f t="shared" si="10"/>
        <v>29.02.02 Технология кожи и меха</v>
      </c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</row>
    <row r="384" spans="1:89" ht="15.75" customHeight="1">
      <c r="A384" s="24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4"/>
      <c r="Z384" s="34" t="s">
        <v>802</v>
      </c>
      <c r="AA384" s="35" t="s">
        <v>1536</v>
      </c>
      <c r="AB384" s="34" t="s">
        <v>802</v>
      </c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8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2"/>
      <c r="BW384" s="21"/>
      <c r="BX384" s="21"/>
      <c r="BY384" s="21"/>
      <c r="BZ384" s="21" t="str">
        <f t="shared" si="10"/>
        <v>29.02.03 Конструирование, моделирование и технология изделий из меха</v>
      </c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</row>
    <row r="385" spans="1:89" ht="15.75" customHeight="1">
      <c r="A385" s="24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4"/>
      <c r="Z385" s="34" t="s">
        <v>803</v>
      </c>
      <c r="AA385" s="35" t="s">
        <v>1537</v>
      </c>
      <c r="AB385" s="34" t="s">
        <v>803</v>
      </c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8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2"/>
      <c r="BW385" s="21"/>
      <c r="BX385" s="21"/>
      <c r="BY385" s="21"/>
      <c r="BZ385" s="21" t="str">
        <f t="shared" si="10"/>
        <v>29.02.04 Конструирование, моделирование и технология швейных изделий</v>
      </c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</row>
    <row r="386" spans="1:89" ht="15.75" customHeight="1">
      <c r="A386" s="24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4"/>
      <c r="Z386" s="34" t="s">
        <v>804</v>
      </c>
      <c r="AA386" s="35" t="s">
        <v>1538</v>
      </c>
      <c r="AB386" s="34" t="s">
        <v>804</v>
      </c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8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2"/>
      <c r="BW386" s="21"/>
      <c r="BX386" s="21"/>
      <c r="BY386" s="21"/>
      <c r="BZ386" s="21" t="str">
        <f t="shared" ref="BZ386:BZ449" si="11">CONCATENATE(Z386," ",AA386)</f>
        <v>29.02.05 Технология текстильных изделий (по видам)</v>
      </c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  <c r="CK386" s="25"/>
    </row>
    <row r="387" spans="1:89" ht="15.75" customHeight="1">
      <c r="A387" s="24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4"/>
      <c r="Z387" s="34" t="s">
        <v>805</v>
      </c>
      <c r="AA387" s="35" t="s">
        <v>1539</v>
      </c>
      <c r="AB387" s="34" t="s">
        <v>805</v>
      </c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8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2"/>
      <c r="BW387" s="21"/>
      <c r="BX387" s="21"/>
      <c r="BY387" s="21"/>
      <c r="BZ387" s="21" t="str">
        <f t="shared" si="11"/>
        <v>29.02.06 Полиграфическое производство</v>
      </c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  <c r="CK387" s="25"/>
    </row>
    <row r="388" spans="1:89" ht="15.75" customHeight="1">
      <c r="A388" s="24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4"/>
      <c r="Z388" s="34" t="s">
        <v>806</v>
      </c>
      <c r="AA388" s="35" t="s">
        <v>1540</v>
      </c>
      <c r="AB388" s="34" t="s">
        <v>806</v>
      </c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8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2"/>
      <c r="BW388" s="21"/>
      <c r="BX388" s="21"/>
      <c r="BY388" s="21"/>
      <c r="BZ388" s="21" t="str">
        <f t="shared" si="11"/>
        <v>29.02.07 Производство изделий из бумаги и картона</v>
      </c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  <c r="CK388" s="25"/>
    </row>
    <row r="389" spans="1:89" ht="15.75" customHeight="1">
      <c r="A389" s="24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4"/>
      <c r="Z389" s="34" t="s">
        <v>807</v>
      </c>
      <c r="AA389" s="35" t="s">
        <v>1541</v>
      </c>
      <c r="AB389" s="34" t="s">
        <v>807</v>
      </c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8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2"/>
      <c r="BW389" s="21"/>
      <c r="BX389" s="21"/>
      <c r="BY389" s="21"/>
      <c r="BZ389" s="21" t="str">
        <f t="shared" si="11"/>
        <v>29.02.08 Технология обработки алмазов</v>
      </c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  <c r="CK389" s="25"/>
    </row>
    <row r="390" spans="1:89" ht="15.75" customHeight="1">
      <c r="A390" s="24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4"/>
      <c r="Z390" s="34" t="s">
        <v>808</v>
      </c>
      <c r="AA390" s="35" t="s">
        <v>1542</v>
      </c>
      <c r="AB390" s="34" t="s">
        <v>808</v>
      </c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8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2"/>
      <c r="BW390" s="21"/>
      <c r="BX390" s="21"/>
      <c r="BY390" s="21"/>
      <c r="BZ390" s="21" t="str">
        <f t="shared" si="11"/>
        <v>29.02.09 Печатное дело</v>
      </c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  <c r="CK390" s="25"/>
    </row>
    <row r="391" spans="1:89" ht="15.75" customHeight="1">
      <c r="A391" s="24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4"/>
      <c r="Z391" s="34" t="s">
        <v>809</v>
      </c>
      <c r="AA391" s="35" t="s">
        <v>1543</v>
      </c>
      <c r="AB391" s="34" t="s">
        <v>809</v>
      </c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8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2"/>
      <c r="BW391" s="21"/>
      <c r="BX391" s="21"/>
      <c r="BY391" s="21"/>
      <c r="BZ391" s="21" t="str">
        <f t="shared" si="11"/>
        <v>31.02.01 Лечебное дело</v>
      </c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  <c r="CK391" s="25"/>
    </row>
    <row r="392" spans="1:89" ht="15.75" customHeight="1">
      <c r="A392" s="24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4"/>
      <c r="Z392" s="34" t="s">
        <v>810</v>
      </c>
      <c r="AA392" s="35" t="s">
        <v>1021</v>
      </c>
      <c r="AB392" s="34" t="s">
        <v>810</v>
      </c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8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2"/>
      <c r="BW392" s="21"/>
      <c r="BX392" s="21"/>
      <c r="BY392" s="21"/>
      <c r="BZ392" s="21" t="str">
        <f t="shared" si="11"/>
        <v>31.02.02 Акушерское дело</v>
      </c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</row>
    <row r="393" spans="1:89" ht="15.75" customHeight="1">
      <c r="A393" s="24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4"/>
      <c r="Z393" s="34" t="s">
        <v>811</v>
      </c>
      <c r="AA393" s="35" t="s">
        <v>1544</v>
      </c>
      <c r="AB393" s="34" t="s">
        <v>811</v>
      </c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8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2"/>
      <c r="BW393" s="21"/>
      <c r="BX393" s="21"/>
      <c r="BY393" s="21"/>
      <c r="BZ393" s="21" t="str">
        <f t="shared" si="11"/>
        <v>31.02.03 Лабораторная диагностика</v>
      </c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</row>
    <row r="394" spans="1:89" ht="15.75" customHeight="1">
      <c r="A394" s="24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4"/>
      <c r="Z394" s="34" t="s">
        <v>812</v>
      </c>
      <c r="AA394" s="35" t="s">
        <v>271</v>
      </c>
      <c r="AB394" s="34" t="s">
        <v>812</v>
      </c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8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2"/>
      <c r="BW394" s="21"/>
      <c r="BX394" s="21"/>
      <c r="BY394" s="21"/>
      <c r="BZ394" s="21" t="str">
        <f t="shared" si="11"/>
        <v>31.02.04 Медицинская оптика</v>
      </c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</row>
    <row r="395" spans="1:89" ht="15.75" customHeight="1">
      <c r="A395" s="24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4"/>
      <c r="Z395" s="34" t="s">
        <v>813</v>
      </c>
      <c r="AA395" s="35" t="s">
        <v>559</v>
      </c>
      <c r="AB395" s="34" t="s">
        <v>813</v>
      </c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8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2"/>
      <c r="BW395" s="21"/>
      <c r="BX395" s="21"/>
      <c r="BY395" s="21"/>
      <c r="BZ395" s="21" t="str">
        <f t="shared" si="11"/>
        <v>31.02.05 Стоматология ортопедическая</v>
      </c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  <c r="CK395" s="25"/>
    </row>
    <row r="396" spans="1:89" ht="15.75" customHeight="1">
      <c r="A396" s="24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4"/>
      <c r="Z396" s="34" t="s">
        <v>814</v>
      </c>
      <c r="AA396" s="35" t="s">
        <v>1545</v>
      </c>
      <c r="AB396" s="34" t="s">
        <v>814</v>
      </c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8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2"/>
      <c r="BW396" s="21"/>
      <c r="BX396" s="21"/>
      <c r="BY396" s="21"/>
      <c r="BZ396" s="21" t="str">
        <f t="shared" si="11"/>
        <v>31.02.06 Стоматология профилактическая</v>
      </c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  <c r="CK396" s="25"/>
    </row>
    <row r="397" spans="1:89" ht="15.75" customHeight="1">
      <c r="A397" s="24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4"/>
      <c r="Z397" s="34" t="s">
        <v>815</v>
      </c>
      <c r="AA397" s="35" t="s">
        <v>1546</v>
      </c>
      <c r="AB397" s="34" t="s">
        <v>815</v>
      </c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8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2"/>
      <c r="BW397" s="21"/>
      <c r="BX397" s="21"/>
      <c r="BY397" s="21"/>
      <c r="BZ397" s="21" t="str">
        <f t="shared" si="11"/>
        <v>32.02.01 Медико-профилактическое дело</v>
      </c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  <c r="CK397" s="25"/>
    </row>
    <row r="398" spans="1:89" ht="15.75" customHeight="1">
      <c r="A398" s="24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4"/>
      <c r="Z398" s="34" t="s">
        <v>816</v>
      </c>
      <c r="AA398" s="35" t="s">
        <v>1547</v>
      </c>
      <c r="AB398" s="34" t="s">
        <v>816</v>
      </c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8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2"/>
      <c r="BW398" s="21"/>
      <c r="BX398" s="21"/>
      <c r="BY398" s="21"/>
      <c r="BZ398" s="21" t="str">
        <f t="shared" si="11"/>
        <v>33.02.01 Фармация</v>
      </c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</row>
    <row r="399" spans="1:89" ht="15.75" customHeight="1">
      <c r="A399" s="24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4"/>
      <c r="Z399" s="34" t="s">
        <v>818</v>
      </c>
      <c r="AA399" s="35" t="s">
        <v>1548</v>
      </c>
      <c r="AB399" s="34" t="s">
        <v>818</v>
      </c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8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2"/>
      <c r="BW399" s="21"/>
      <c r="BX399" s="21"/>
      <c r="BY399" s="21"/>
      <c r="BZ399" s="21" t="str">
        <f t="shared" si="11"/>
        <v>34.02.01 Сестринское дело</v>
      </c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  <c r="CK399" s="25"/>
    </row>
    <row r="400" spans="1:89" ht="15.75" customHeight="1">
      <c r="A400" s="24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4"/>
      <c r="Z400" s="34" t="s">
        <v>819</v>
      </c>
      <c r="AA400" s="35" t="s">
        <v>1549</v>
      </c>
      <c r="AB400" s="34" t="s">
        <v>819</v>
      </c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8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2"/>
      <c r="BW400" s="21"/>
      <c r="BX400" s="21"/>
      <c r="BY400" s="21"/>
      <c r="BZ400" s="21" t="str">
        <f t="shared" si="11"/>
        <v>34.02.02 Медицинский массаж (для обучения лиц с ограниченными возможностями здоровья по зрению)</v>
      </c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</row>
    <row r="401" spans="1:89" ht="15.75" customHeight="1">
      <c r="A401" s="24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4"/>
      <c r="Z401" s="34" t="s">
        <v>840</v>
      </c>
      <c r="AA401" s="35" t="s">
        <v>1550</v>
      </c>
      <c r="AB401" s="34" t="s">
        <v>840</v>
      </c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8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2"/>
      <c r="BW401" s="21"/>
      <c r="BX401" s="21"/>
      <c r="BY401" s="21"/>
      <c r="BZ401" s="21" t="str">
        <f t="shared" si="11"/>
        <v>35.02.01 Лесное и лесопарковое хозяйство</v>
      </c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</row>
    <row r="402" spans="1:89" ht="15.75" customHeight="1">
      <c r="A402" s="24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4"/>
      <c r="Z402" s="34" t="s">
        <v>841</v>
      </c>
      <c r="AA402" s="35" t="s">
        <v>1551</v>
      </c>
      <c r="AB402" s="34" t="s">
        <v>841</v>
      </c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8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2"/>
      <c r="BW402" s="21"/>
      <c r="BX402" s="21"/>
      <c r="BY402" s="21"/>
      <c r="BZ402" s="21" t="str">
        <f t="shared" si="11"/>
        <v>35.02.02 Технология лесозаготовок</v>
      </c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</row>
    <row r="403" spans="1:89" ht="15.75" customHeight="1">
      <c r="A403" s="24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4"/>
      <c r="Z403" s="34" t="s">
        <v>842</v>
      </c>
      <c r="AA403" s="35" t="s">
        <v>1552</v>
      </c>
      <c r="AB403" s="34" t="s">
        <v>842</v>
      </c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8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2"/>
      <c r="BW403" s="21"/>
      <c r="BX403" s="21"/>
      <c r="BY403" s="21"/>
      <c r="BZ403" s="21" t="str">
        <f t="shared" si="11"/>
        <v>35.02.03 Технология деревообработки</v>
      </c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</row>
    <row r="404" spans="1:89" ht="15.75" customHeight="1">
      <c r="A404" s="24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4"/>
      <c r="Z404" s="34" t="s">
        <v>843</v>
      </c>
      <c r="AA404" s="35" t="s">
        <v>1553</v>
      </c>
      <c r="AB404" s="34" t="s">
        <v>843</v>
      </c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8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2"/>
      <c r="BW404" s="21"/>
      <c r="BX404" s="21"/>
      <c r="BY404" s="21"/>
      <c r="BZ404" s="21" t="str">
        <f t="shared" si="11"/>
        <v>35.02.04 Технология комплексной переработки древесины</v>
      </c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</row>
    <row r="405" spans="1:89" ht="15.75" customHeight="1">
      <c r="A405" s="24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4"/>
      <c r="Z405" s="34" t="s">
        <v>844</v>
      </c>
      <c r="AA405" s="35" t="s">
        <v>58</v>
      </c>
      <c r="AB405" s="34" t="s">
        <v>844</v>
      </c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8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2"/>
      <c r="BW405" s="21"/>
      <c r="BX405" s="21"/>
      <c r="BY405" s="21"/>
      <c r="BZ405" s="21" t="str">
        <f t="shared" si="11"/>
        <v>35.02.05 Агрономия</v>
      </c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</row>
    <row r="406" spans="1:89" ht="15.75" customHeight="1">
      <c r="A406" s="24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4"/>
      <c r="Z406" s="34" t="s">
        <v>845</v>
      </c>
      <c r="AA406" s="35" t="s">
        <v>1554</v>
      </c>
      <c r="AB406" s="34" t="s">
        <v>845</v>
      </c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8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2"/>
      <c r="BW406" s="21"/>
      <c r="BX406" s="21"/>
      <c r="BY406" s="21"/>
      <c r="BZ406" s="21" t="str">
        <f t="shared" si="11"/>
        <v>35.02.06 Технология производства и переработки сельскохозяйственной продукции</v>
      </c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</row>
    <row r="407" spans="1:89" ht="15.75" customHeight="1">
      <c r="A407" s="24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4"/>
      <c r="Z407" s="34" t="s">
        <v>846</v>
      </c>
      <c r="AA407" s="35" t="s">
        <v>1555</v>
      </c>
      <c r="AB407" s="34" t="s">
        <v>846</v>
      </c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8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2"/>
      <c r="BW407" s="21"/>
      <c r="BX407" s="21"/>
      <c r="BY407" s="21"/>
      <c r="BZ407" s="21" t="str">
        <f t="shared" si="11"/>
        <v>35.02.07 Механизация сельского хозяйства</v>
      </c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</row>
    <row r="408" spans="1:89" ht="15.75" customHeight="1">
      <c r="A408" s="24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4"/>
      <c r="Z408" s="34" t="s">
        <v>847</v>
      </c>
      <c r="AA408" s="35" t="s">
        <v>1556</v>
      </c>
      <c r="AB408" s="34" t="s">
        <v>847</v>
      </c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8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2"/>
      <c r="BW408" s="21"/>
      <c r="BX408" s="21"/>
      <c r="BY408" s="21"/>
      <c r="BZ408" s="21" t="str">
        <f t="shared" si="11"/>
        <v>35.02.08 Электрификация и автоматизация сельского хозяйства</v>
      </c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</row>
    <row r="409" spans="1:89" ht="15.75" customHeight="1">
      <c r="A409" s="24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4"/>
      <c r="Z409" s="34" t="s">
        <v>848</v>
      </c>
      <c r="AA409" s="35" t="s">
        <v>1557</v>
      </c>
      <c r="AB409" s="34" t="s">
        <v>848</v>
      </c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8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2"/>
      <c r="BW409" s="21"/>
      <c r="BX409" s="21"/>
      <c r="BY409" s="21"/>
      <c r="BZ409" s="21" t="str">
        <f t="shared" si="11"/>
        <v>35.02.09 Ихтиология и рыбоводство</v>
      </c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</row>
    <row r="410" spans="1:89" ht="15.75" customHeight="1">
      <c r="A410" s="24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4"/>
      <c r="Z410" s="34" t="s">
        <v>849</v>
      </c>
      <c r="AA410" s="35" t="s">
        <v>319</v>
      </c>
      <c r="AB410" s="34" t="s">
        <v>849</v>
      </c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8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2"/>
      <c r="BW410" s="21"/>
      <c r="BX410" s="21"/>
      <c r="BY410" s="21"/>
      <c r="BZ410" s="21" t="str">
        <f t="shared" si="11"/>
        <v>35.02.10 Обработка водных биоресурсов</v>
      </c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</row>
    <row r="411" spans="1:89" ht="15.75" customHeight="1">
      <c r="A411" s="24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4"/>
      <c r="Z411" s="34" t="s">
        <v>850</v>
      </c>
      <c r="AA411" s="35" t="s">
        <v>1558</v>
      </c>
      <c r="AB411" s="34" t="s">
        <v>850</v>
      </c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8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2"/>
      <c r="BW411" s="21"/>
      <c r="BX411" s="21"/>
      <c r="BY411" s="21"/>
      <c r="BZ411" s="21" t="str">
        <f t="shared" si="11"/>
        <v>35.02.11 Промышленное рыболовство</v>
      </c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</row>
    <row r="412" spans="1:89" ht="15.75" customHeight="1">
      <c r="A412" s="24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4"/>
      <c r="Z412" s="34" t="s">
        <v>851</v>
      </c>
      <c r="AA412" s="35" t="s">
        <v>1559</v>
      </c>
      <c r="AB412" s="34" t="s">
        <v>851</v>
      </c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8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2"/>
      <c r="BW412" s="21"/>
      <c r="BX412" s="21"/>
      <c r="BY412" s="21"/>
      <c r="BZ412" s="21" t="str">
        <f t="shared" si="11"/>
        <v>35.02.12 Садово-парковое и ландшафтное строительство</v>
      </c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</row>
    <row r="413" spans="1:89" ht="15.75" customHeight="1">
      <c r="A413" s="24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4"/>
      <c r="Z413" s="34" t="s">
        <v>852</v>
      </c>
      <c r="AA413" s="35" t="s">
        <v>464</v>
      </c>
      <c r="AB413" s="34" t="s">
        <v>852</v>
      </c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8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2"/>
      <c r="BW413" s="21"/>
      <c r="BX413" s="21"/>
      <c r="BY413" s="21"/>
      <c r="BZ413" s="21" t="str">
        <f t="shared" si="11"/>
        <v>35.02.13 Пчеловодство</v>
      </c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</row>
    <row r="414" spans="1:89" ht="15.75" customHeight="1">
      <c r="A414" s="24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4"/>
      <c r="Z414" s="34" t="s">
        <v>853</v>
      </c>
      <c r="AA414" s="35" t="s">
        <v>1560</v>
      </c>
      <c r="AB414" s="34" t="s">
        <v>853</v>
      </c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8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2"/>
      <c r="BW414" s="21"/>
      <c r="BX414" s="21"/>
      <c r="BY414" s="21"/>
      <c r="BZ414" s="21" t="str">
        <f t="shared" si="11"/>
        <v>35.02.14 Охотоведение и звероводство</v>
      </c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</row>
    <row r="415" spans="1:89" ht="15.75" customHeight="1">
      <c r="A415" s="24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4"/>
      <c r="Z415" s="34" t="s">
        <v>854</v>
      </c>
      <c r="AA415" s="35" t="s">
        <v>1561</v>
      </c>
      <c r="AB415" s="34" t="s">
        <v>854</v>
      </c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8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2"/>
      <c r="BW415" s="21"/>
      <c r="BX415" s="21"/>
      <c r="BY415" s="21"/>
      <c r="BZ415" s="21" t="str">
        <f t="shared" si="11"/>
        <v>35.02.15 Кинология</v>
      </c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</row>
    <row r="416" spans="1:89" ht="15.75" customHeight="1">
      <c r="A416" s="24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4"/>
      <c r="Z416" s="34" t="s">
        <v>855</v>
      </c>
      <c r="AA416" s="35" t="s">
        <v>1562</v>
      </c>
      <c r="AB416" s="34" t="s">
        <v>855</v>
      </c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8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2"/>
      <c r="BW416" s="21"/>
      <c r="BX416" s="21"/>
      <c r="BY416" s="21"/>
      <c r="BZ416" s="21" t="str">
        <f t="shared" si="11"/>
        <v>35.02.16 Эксплуатация и ремонт сельскохозяйственной техники и оборудования</v>
      </c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</row>
    <row r="417" spans="1:89" ht="15.75" customHeight="1">
      <c r="A417" s="24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4"/>
      <c r="Z417" s="34" t="s">
        <v>859</v>
      </c>
      <c r="AA417" s="35" t="s">
        <v>118</v>
      </c>
      <c r="AB417" s="34" t="s">
        <v>859</v>
      </c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8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2"/>
      <c r="BW417" s="21"/>
      <c r="BX417" s="21"/>
      <c r="BY417" s="21"/>
      <c r="BZ417" s="21" t="str">
        <f t="shared" si="11"/>
        <v>36.02.01 Ветеринария</v>
      </c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</row>
    <row r="418" spans="1:89" ht="15.75" customHeight="1">
      <c r="A418" s="24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4"/>
      <c r="Z418" s="34" t="s">
        <v>860</v>
      </c>
      <c r="AA418" s="35" t="s">
        <v>181</v>
      </c>
      <c r="AB418" s="34" t="s">
        <v>860</v>
      </c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8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2"/>
      <c r="BW418" s="21"/>
      <c r="BX418" s="21"/>
      <c r="BY418" s="21"/>
      <c r="BZ418" s="21" t="str">
        <f t="shared" si="11"/>
        <v>36.02.02 Зоотехния</v>
      </c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</row>
    <row r="419" spans="1:89" ht="15.75" customHeight="1">
      <c r="A419" s="24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4"/>
      <c r="Z419" s="34" t="s">
        <v>864</v>
      </c>
      <c r="AA419" s="35" t="s">
        <v>1563</v>
      </c>
      <c r="AB419" s="34" t="s">
        <v>864</v>
      </c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8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2"/>
      <c r="BW419" s="21"/>
      <c r="BX419" s="21"/>
      <c r="BY419" s="21"/>
      <c r="BZ419" s="21" t="str">
        <f t="shared" si="11"/>
        <v>38.02.01 Экономика и бухгалтерский учет (по отраслям)</v>
      </c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</row>
    <row r="420" spans="1:89" ht="15.75" customHeight="1">
      <c r="A420" s="24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4"/>
      <c r="Z420" s="34" t="s">
        <v>865</v>
      </c>
      <c r="AA420" s="35" t="s">
        <v>1564</v>
      </c>
      <c r="AB420" s="34" t="s">
        <v>865</v>
      </c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8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2"/>
      <c r="BW420" s="21"/>
      <c r="BX420" s="21"/>
      <c r="BY420" s="21"/>
      <c r="BZ420" s="21" t="str">
        <f t="shared" si="11"/>
        <v>38.02.02 Страховое дело (по отраслям)</v>
      </c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</row>
    <row r="421" spans="1:89" ht="15.75" customHeight="1">
      <c r="A421" s="24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4"/>
      <c r="Z421" s="34" t="s">
        <v>866</v>
      </c>
      <c r="AA421" s="35" t="s">
        <v>1565</v>
      </c>
      <c r="AB421" s="34" t="s">
        <v>866</v>
      </c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8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2"/>
      <c r="BW421" s="21"/>
      <c r="BX421" s="21"/>
      <c r="BY421" s="21"/>
      <c r="BZ421" s="21" t="str">
        <f t="shared" si="11"/>
        <v>38.02.03 Операционная деятельность в логистике</v>
      </c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</row>
    <row r="422" spans="1:89" ht="15.75" customHeight="1">
      <c r="A422" s="24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4"/>
      <c r="Z422" s="34" t="s">
        <v>867</v>
      </c>
      <c r="AA422" s="35" t="s">
        <v>1566</v>
      </c>
      <c r="AB422" s="34" t="s">
        <v>867</v>
      </c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8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2"/>
      <c r="BW422" s="21"/>
      <c r="BX422" s="21"/>
      <c r="BY422" s="21"/>
      <c r="BZ422" s="21" t="str">
        <f t="shared" si="11"/>
        <v>38.02.04 Коммерция (по отраслям)</v>
      </c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</row>
    <row r="423" spans="1:89" ht="15.75" customHeight="1">
      <c r="A423" s="24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4"/>
      <c r="Z423" s="34" t="s">
        <v>868</v>
      </c>
      <c r="AA423" s="35" t="s">
        <v>1567</v>
      </c>
      <c r="AB423" s="34" t="s">
        <v>868</v>
      </c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8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2"/>
      <c r="BW423" s="21"/>
      <c r="BX423" s="21"/>
      <c r="BY423" s="21"/>
      <c r="BZ423" s="21" t="str">
        <f t="shared" si="11"/>
        <v>38.02.05 Товароведение и экспертиза качества потребительских товаров</v>
      </c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</row>
    <row r="424" spans="1:89" ht="15.75" customHeight="1">
      <c r="A424" s="24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4"/>
      <c r="Z424" s="34" t="s">
        <v>869</v>
      </c>
      <c r="AA424" s="35" t="s">
        <v>646</v>
      </c>
      <c r="AB424" s="34" t="s">
        <v>869</v>
      </c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8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2"/>
      <c r="BW424" s="21"/>
      <c r="BX424" s="21"/>
      <c r="BY424" s="21"/>
      <c r="BZ424" s="21" t="str">
        <f t="shared" si="11"/>
        <v>38.02.06 Финансы</v>
      </c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</row>
    <row r="425" spans="1:89" ht="15.75" customHeight="1">
      <c r="A425" s="24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4"/>
      <c r="Z425" s="34" t="s">
        <v>870</v>
      </c>
      <c r="AA425" s="35" t="s">
        <v>94</v>
      </c>
      <c r="AB425" s="34" t="s">
        <v>870</v>
      </c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8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2"/>
      <c r="BW425" s="21"/>
      <c r="BX425" s="21"/>
      <c r="BY425" s="21"/>
      <c r="BZ425" s="21" t="str">
        <f t="shared" si="11"/>
        <v>38.02.07 Банковское дело</v>
      </c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</row>
    <row r="426" spans="1:89" ht="15.75" customHeight="1">
      <c r="A426" s="24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4"/>
      <c r="Z426" s="34" t="s">
        <v>872</v>
      </c>
      <c r="AA426" s="35" t="s">
        <v>545</v>
      </c>
      <c r="AB426" s="34" t="s">
        <v>872</v>
      </c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8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2"/>
      <c r="BW426" s="21"/>
      <c r="BX426" s="21"/>
      <c r="BY426" s="21"/>
      <c r="BZ426" s="21" t="str">
        <f t="shared" si="11"/>
        <v>39.02.01 Социальная работа</v>
      </c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</row>
    <row r="427" spans="1:89" ht="15.75" customHeight="1">
      <c r="A427" s="24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4"/>
      <c r="Z427" s="34" t="s">
        <v>873</v>
      </c>
      <c r="AA427" s="35" t="s">
        <v>1568</v>
      </c>
      <c r="AB427" s="34" t="s">
        <v>873</v>
      </c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8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2"/>
      <c r="BW427" s="21"/>
      <c r="BX427" s="21"/>
      <c r="BY427" s="21"/>
      <c r="BZ427" s="21" t="str">
        <f t="shared" si="11"/>
        <v>39.02.02 Организация сурдокоммуникации</v>
      </c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</row>
    <row r="428" spans="1:89" ht="15.75" customHeight="1">
      <c r="A428" s="24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4"/>
      <c r="Z428" s="34" t="s">
        <v>874</v>
      </c>
      <c r="AA428" s="35" t="s">
        <v>1569</v>
      </c>
      <c r="AB428" s="34" t="s">
        <v>874</v>
      </c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8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2"/>
      <c r="BW428" s="21"/>
      <c r="BX428" s="21"/>
      <c r="BY428" s="21"/>
      <c r="BZ428" s="21" t="str">
        <f t="shared" si="11"/>
        <v>40.02.01 Право и организация социального обеспечения</v>
      </c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</row>
    <row r="429" spans="1:89" ht="15.75" customHeight="1">
      <c r="A429" s="24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4"/>
      <c r="Z429" s="34" t="s">
        <v>875</v>
      </c>
      <c r="AA429" s="35" t="s">
        <v>1570</v>
      </c>
      <c r="AB429" s="34" t="s">
        <v>875</v>
      </c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8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2"/>
      <c r="BW429" s="21"/>
      <c r="BX429" s="21"/>
      <c r="BY429" s="21"/>
      <c r="BZ429" s="21" t="str">
        <f t="shared" si="11"/>
        <v>40.02.02 Правоохранительная деятельность</v>
      </c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</row>
    <row r="430" spans="1:89" ht="15.75" customHeight="1">
      <c r="A430" s="24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4"/>
      <c r="Z430" s="34" t="s">
        <v>876</v>
      </c>
      <c r="AA430" s="35" t="s">
        <v>1571</v>
      </c>
      <c r="AB430" s="34" t="s">
        <v>876</v>
      </c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8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2"/>
      <c r="BW430" s="21"/>
      <c r="BX430" s="21"/>
      <c r="BY430" s="21"/>
      <c r="BZ430" s="21" t="str">
        <f t="shared" si="11"/>
        <v>40.02.03 Право и судебное администрирование</v>
      </c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</row>
    <row r="431" spans="1:89" ht="15.75" customHeight="1">
      <c r="A431" s="24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4"/>
      <c r="Z431" s="34" t="s">
        <v>878</v>
      </c>
      <c r="AA431" s="35" t="s">
        <v>488</v>
      </c>
      <c r="AB431" s="34" t="s">
        <v>878</v>
      </c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8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2"/>
      <c r="BW431" s="21"/>
      <c r="BX431" s="21"/>
      <c r="BY431" s="21"/>
      <c r="BZ431" s="21" t="str">
        <f t="shared" si="11"/>
        <v>42.02.01 Реклама</v>
      </c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</row>
    <row r="432" spans="1:89" ht="15.75" customHeight="1">
      <c r="A432" s="24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4"/>
      <c r="Z432" s="34" t="s">
        <v>879</v>
      </c>
      <c r="AA432" s="35" t="s">
        <v>1572</v>
      </c>
      <c r="AB432" s="34" t="s">
        <v>879</v>
      </c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8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2"/>
      <c r="BW432" s="21"/>
      <c r="BX432" s="21"/>
      <c r="BY432" s="21"/>
      <c r="BZ432" s="21" t="str">
        <f t="shared" si="11"/>
        <v>42.02.02 Издательское дело</v>
      </c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</row>
    <row r="433" spans="1:89" ht="15.75" customHeight="1">
      <c r="A433" s="24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4"/>
      <c r="Z433" s="34" t="s">
        <v>888</v>
      </c>
      <c r="AA433" s="35" t="s">
        <v>1573</v>
      </c>
      <c r="AB433" s="34" t="s">
        <v>888</v>
      </c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8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2"/>
      <c r="BW433" s="21"/>
      <c r="BX433" s="21"/>
      <c r="BY433" s="21"/>
      <c r="BZ433" s="21" t="str">
        <f t="shared" si="11"/>
        <v>43.02.01 Организация обслуживания в общественном питании</v>
      </c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</row>
    <row r="434" spans="1:89" ht="15.75" customHeight="1">
      <c r="A434" s="24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4"/>
      <c r="Z434" s="34" t="s">
        <v>889</v>
      </c>
      <c r="AA434" s="35" t="s">
        <v>374</v>
      </c>
      <c r="AB434" s="34" t="s">
        <v>889</v>
      </c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8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2"/>
      <c r="BW434" s="21"/>
      <c r="BX434" s="21"/>
      <c r="BY434" s="21"/>
      <c r="BZ434" s="21" t="str">
        <f t="shared" si="11"/>
        <v>43.02.02 Парикмахерское искусство</v>
      </c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</row>
    <row r="435" spans="1:89" ht="15.75" customHeight="1">
      <c r="A435" s="24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4"/>
      <c r="Z435" s="34" t="s">
        <v>890</v>
      </c>
      <c r="AA435" s="35" t="s">
        <v>1574</v>
      </c>
      <c r="AB435" s="34" t="s">
        <v>890</v>
      </c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8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2"/>
      <c r="BW435" s="21"/>
      <c r="BX435" s="21"/>
      <c r="BY435" s="21"/>
      <c r="BZ435" s="21" t="str">
        <f t="shared" si="11"/>
        <v>43.02.03 Стилистика и искусство визажа</v>
      </c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</row>
    <row r="436" spans="1:89" ht="15.75" customHeight="1">
      <c r="A436" s="24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4"/>
      <c r="Z436" s="34" t="s">
        <v>891</v>
      </c>
      <c r="AA436" s="35" t="s">
        <v>1575</v>
      </c>
      <c r="AB436" s="34" t="s">
        <v>891</v>
      </c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8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2"/>
      <c r="BW436" s="21"/>
      <c r="BX436" s="21"/>
      <c r="BY436" s="21"/>
      <c r="BZ436" s="21" t="str">
        <f t="shared" si="11"/>
        <v>43.02.04 Прикладная эстетика</v>
      </c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</row>
    <row r="437" spans="1:89" ht="15.75" customHeight="1">
      <c r="A437" s="24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4"/>
      <c r="Z437" s="34" t="s">
        <v>892</v>
      </c>
      <c r="AA437" s="35" t="s">
        <v>649</v>
      </c>
      <c r="AB437" s="34" t="s">
        <v>892</v>
      </c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8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2"/>
      <c r="BW437" s="21"/>
      <c r="BX437" s="21"/>
      <c r="BY437" s="21"/>
      <c r="BZ437" s="21" t="str">
        <f t="shared" si="11"/>
        <v>43.02.05 Флористика</v>
      </c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</row>
    <row r="438" spans="1:89" ht="15.75" customHeight="1">
      <c r="A438" s="24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4"/>
      <c r="Z438" s="34" t="s">
        <v>893</v>
      </c>
      <c r="AA438" s="35" t="s">
        <v>1576</v>
      </c>
      <c r="AB438" s="34" t="s">
        <v>893</v>
      </c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8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2"/>
      <c r="BW438" s="21"/>
      <c r="BX438" s="21"/>
      <c r="BY438" s="21"/>
      <c r="BZ438" s="21" t="str">
        <f t="shared" si="11"/>
        <v>43.02.06 Сервис на транспорте (по видам транспорта)</v>
      </c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</row>
    <row r="439" spans="1:89" ht="15.75" customHeight="1">
      <c r="A439" s="24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4"/>
      <c r="Z439" s="34" t="s">
        <v>894</v>
      </c>
      <c r="AA439" s="35" t="s">
        <v>1577</v>
      </c>
      <c r="AB439" s="34" t="s">
        <v>894</v>
      </c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8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2"/>
      <c r="BW439" s="21"/>
      <c r="BX439" s="21"/>
      <c r="BY439" s="21"/>
      <c r="BZ439" s="21" t="str">
        <f t="shared" si="11"/>
        <v>43.02.07 Сервис по химической обработке изделий</v>
      </c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</row>
    <row r="440" spans="1:89" ht="15.75" customHeight="1">
      <c r="A440" s="24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4"/>
      <c r="Z440" s="34" t="s">
        <v>895</v>
      </c>
      <c r="AA440" s="35" t="s">
        <v>1578</v>
      </c>
      <c r="AB440" s="34" t="s">
        <v>895</v>
      </c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8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2"/>
      <c r="BW440" s="21"/>
      <c r="BX440" s="21"/>
      <c r="BY440" s="21"/>
      <c r="BZ440" s="21" t="str">
        <f t="shared" si="11"/>
        <v>43.02.08 Сервис домашнего и коммунального хозяйства</v>
      </c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</row>
    <row r="441" spans="1:89" ht="15.75" customHeight="1">
      <c r="A441" s="24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4"/>
      <c r="Z441" s="34" t="s">
        <v>896</v>
      </c>
      <c r="AA441" s="35" t="s">
        <v>592</v>
      </c>
      <c r="AB441" s="34" t="s">
        <v>896</v>
      </c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8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2"/>
      <c r="BW441" s="21"/>
      <c r="BX441" s="21"/>
      <c r="BY441" s="21"/>
      <c r="BZ441" s="21" t="str">
        <f t="shared" si="11"/>
        <v>43.02.10 Туризм</v>
      </c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</row>
    <row r="442" spans="1:89" ht="15.75" customHeight="1">
      <c r="A442" s="24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4"/>
      <c r="Z442" s="34" t="s">
        <v>897</v>
      </c>
      <c r="AA442" s="35" t="s">
        <v>1579</v>
      </c>
      <c r="AB442" s="34" t="s">
        <v>897</v>
      </c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8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2"/>
      <c r="BW442" s="21"/>
      <c r="BX442" s="21"/>
      <c r="BY442" s="21"/>
      <c r="BZ442" s="21" t="str">
        <f t="shared" si="11"/>
        <v>43.02.11 Гостиничный сервис</v>
      </c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</row>
    <row r="443" spans="1:89" ht="15.75" customHeight="1">
      <c r="A443" s="24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4"/>
      <c r="Z443" s="34" t="s">
        <v>898</v>
      </c>
      <c r="AA443" s="35" t="s">
        <v>1580</v>
      </c>
      <c r="AB443" s="34" t="s">
        <v>898</v>
      </c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8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2"/>
      <c r="BW443" s="21"/>
      <c r="BX443" s="21"/>
      <c r="BY443" s="21"/>
      <c r="BZ443" s="21" t="str">
        <f t="shared" si="11"/>
        <v>43.02.12 Технология эстетических услуг</v>
      </c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</row>
    <row r="444" spans="1:89" ht="15.75" customHeight="1">
      <c r="A444" s="24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4"/>
      <c r="Z444" s="34" t="s">
        <v>899</v>
      </c>
      <c r="AA444" s="35" t="s">
        <v>1581</v>
      </c>
      <c r="AB444" s="34" t="s">
        <v>899</v>
      </c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8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2"/>
      <c r="BW444" s="21"/>
      <c r="BX444" s="21"/>
      <c r="BY444" s="21"/>
      <c r="BZ444" s="21" t="str">
        <f t="shared" si="11"/>
        <v>43.02.13 Технология парикмахерского искусства</v>
      </c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</row>
    <row r="445" spans="1:89" ht="15.75" customHeight="1">
      <c r="A445" s="24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4"/>
      <c r="Z445" s="34" t="s">
        <v>900</v>
      </c>
      <c r="AA445" s="35" t="s">
        <v>1582</v>
      </c>
      <c r="AB445" s="34" t="s">
        <v>900</v>
      </c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8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2"/>
      <c r="BW445" s="21"/>
      <c r="BX445" s="21"/>
      <c r="BY445" s="21"/>
      <c r="BZ445" s="21" t="str">
        <f t="shared" si="11"/>
        <v>43.02.14 Гостиничное дело</v>
      </c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</row>
    <row r="446" spans="1:89" ht="15.75" customHeight="1">
      <c r="A446" s="24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4"/>
      <c r="Z446" s="34" t="s">
        <v>901</v>
      </c>
      <c r="AA446" s="35" t="s">
        <v>1583</v>
      </c>
      <c r="AB446" s="34" t="s">
        <v>901</v>
      </c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8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2"/>
      <c r="BW446" s="21"/>
      <c r="BX446" s="21"/>
      <c r="BY446" s="21"/>
      <c r="BZ446" s="21" t="str">
        <f t="shared" si="11"/>
        <v>43.02.15 Поварское и кондитерское дело</v>
      </c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</row>
    <row r="447" spans="1:89" ht="15.75" customHeight="1">
      <c r="A447" s="24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4"/>
      <c r="Z447" s="34" t="s">
        <v>902</v>
      </c>
      <c r="AA447" s="35" t="s">
        <v>1584</v>
      </c>
      <c r="AB447" s="34" t="s">
        <v>902</v>
      </c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8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2"/>
      <c r="BW447" s="21"/>
      <c r="BX447" s="21"/>
      <c r="BY447" s="21"/>
      <c r="BZ447" s="21" t="str">
        <f t="shared" si="11"/>
        <v>44.02.01 Дошкольное образование</v>
      </c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</row>
    <row r="448" spans="1:89" ht="15.75" customHeight="1">
      <c r="A448" s="24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4"/>
      <c r="Z448" s="34" t="s">
        <v>903</v>
      </c>
      <c r="AA448" s="35" t="s">
        <v>1585</v>
      </c>
      <c r="AB448" s="34" t="s">
        <v>903</v>
      </c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8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2"/>
      <c r="BW448" s="21"/>
      <c r="BX448" s="21"/>
      <c r="BY448" s="21"/>
      <c r="BZ448" s="21" t="str">
        <f t="shared" si="11"/>
        <v>44.02.02 Преподавание в начальных классах</v>
      </c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</row>
    <row r="449" spans="1:89" ht="15.75" customHeight="1">
      <c r="A449" s="24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4"/>
      <c r="Z449" s="34" t="s">
        <v>904</v>
      </c>
      <c r="AA449" s="35" t="s">
        <v>1586</v>
      </c>
      <c r="AB449" s="34" t="s">
        <v>904</v>
      </c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8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2"/>
      <c r="BW449" s="21"/>
      <c r="BX449" s="21"/>
      <c r="BY449" s="21"/>
      <c r="BZ449" s="21" t="str">
        <f t="shared" si="11"/>
        <v>44.02.03 Педагогика дополнительного образования</v>
      </c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</row>
    <row r="450" spans="1:89" ht="15.75" customHeight="1">
      <c r="A450" s="24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4"/>
      <c r="Z450" s="34" t="s">
        <v>905</v>
      </c>
      <c r="AA450" s="35" t="s">
        <v>1587</v>
      </c>
      <c r="AB450" s="34" t="s">
        <v>905</v>
      </c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8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2"/>
      <c r="BW450" s="21"/>
      <c r="BX450" s="21"/>
      <c r="BY450" s="21"/>
      <c r="BZ450" s="21" t="str">
        <f t="shared" ref="BZ450:BZ488" si="12">CONCATENATE(Z450," ",AA450)</f>
        <v>44.02.04 Специальное дошкольное образование</v>
      </c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</row>
    <row r="451" spans="1:89" ht="15.75" customHeight="1">
      <c r="A451" s="24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4"/>
      <c r="Z451" s="34" t="s">
        <v>906</v>
      </c>
      <c r="AA451" s="35" t="s">
        <v>1588</v>
      </c>
      <c r="AB451" s="34" t="s">
        <v>906</v>
      </c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8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2"/>
      <c r="BW451" s="21"/>
      <c r="BX451" s="21"/>
      <c r="BY451" s="21"/>
      <c r="BZ451" s="21" t="str">
        <f t="shared" si="12"/>
        <v>44.02.05 Коррекционная педагогика в начальном образовании</v>
      </c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  <c r="CK451" s="25"/>
    </row>
    <row r="452" spans="1:89" ht="15.75" customHeight="1">
      <c r="A452" s="24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4"/>
      <c r="Z452" s="34" t="s">
        <v>907</v>
      </c>
      <c r="AA452" s="35" t="s">
        <v>1589</v>
      </c>
      <c r="AB452" s="34" t="s">
        <v>907</v>
      </c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8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2"/>
      <c r="BW452" s="21"/>
      <c r="BX452" s="21"/>
      <c r="BY452" s="21"/>
      <c r="BZ452" s="21" t="str">
        <f t="shared" si="12"/>
        <v>44.02.06 Профессиональное обучение (по отраслям)</v>
      </c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</row>
    <row r="453" spans="1:89" ht="15.75" customHeight="1">
      <c r="A453" s="24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4"/>
      <c r="Z453" s="34" t="s">
        <v>911</v>
      </c>
      <c r="AA453" s="35" t="s">
        <v>169</v>
      </c>
      <c r="AB453" s="34" t="s">
        <v>911</v>
      </c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8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2"/>
      <c r="BW453" s="21"/>
      <c r="BX453" s="21"/>
      <c r="BY453" s="21"/>
      <c r="BZ453" s="21" t="str">
        <f t="shared" si="12"/>
        <v>46.02.01 Документационное обеспечение управления и архивоведение</v>
      </c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  <c r="CK453" s="25"/>
    </row>
    <row r="454" spans="1:89" ht="15.75" customHeight="1">
      <c r="A454" s="24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4"/>
      <c r="Z454" s="34" t="s">
        <v>912</v>
      </c>
      <c r="AA454" s="35" t="s">
        <v>1590</v>
      </c>
      <c r="AB454" s="34" t="s">
        <v>912</v>
      </c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8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2"/>
      <c r="BW454" s="21"/>
      <c r="BX454" s="21"/>
      <c r="BY454" s="21"/>
      <c r="BZ454" s="21" t="str">
        <f t="shared" si="12"/>
        <v>49.02.01 Физическая культура</v>
      </c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  <c r="CK454" s="25"/>
    </row>
    <row r="455" spans="1:89" ht="15.75" customHeight="1">
      <c r="A455" s="24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4"/>
      <c r="Z455" s="34" t="s">
        <v>913</v>
      </c>
      <c r="AA455" s="35" t="s">
        <v>1591</v>
      </c>
      <c r="AB455" s="34" t="s">
        <v>913</v>
      </c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8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2"/>
      <c r="BW455" s="21"/>
      <c r="BX455" s="21"/>
      <c r="BY455" s="21"/>
      <c r="BZ455" s="21" t="str">
        <f t="shared" si="12"/>
        <v>49.02.02 Адаптивная физическая культура</v>
      </c>
      <c r="CA455" s="25"/>
      <c r="CB455" s="25"/>
      <c r="CC455" s="25"/>
      <c r="CD455" s="25"/>
      <c r="CE455" s="25"/>
      <c r="CF455" s="25"/>
      <c r="CG455" s="25"/>
      <c r="CH455" s="25"/>
      <c r="CI455" s="25"/>
      <c r="CJ455" s="25"/>
      <c r="CK455" s="25"/>
    </row>
    <row r="456" spans="1:89" ht="15.75" customHeight="1">
      <c r="A456" s="24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4"/>
      <c r="Z456" s="34" t="s">
        <v>914</v>
      </c>
      <c r="AA456" s="35" t="s">
        <v>1592</v>
      </c>
      <c r="AB456" s="34" t="s">
        <v>914</v>
      </c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8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2"/>
      <c r="BW456" s="21"/>
      <c r="BX456" s="21"/>
      <c r="BY456" s="21"/>
      <c r="BZ456" s="21" t="str">
        <f t="shared" si="12"/>
        <v>49.02.03 Спорт</v>
      </c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</row>
    <row r="457" spans="1:89" ht="15.75" customHeight="1">
      <c r="A457" s="24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4"/>
      <c r="Z457" s="34" t="s">
        <v>915</v>
      </c>
      <c r="AA457" s="35" t="s">
        <v>1593</v>
      </c>
      <c r="AB457" s="34" t="s">
        <v>915</v>
      </c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8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2"/>
      <c r="BW457" s="21"/>
      <c r="BX457" s="21"/>
      <c r="BY457" s="21"/>
      <c r="BZ457" s="21" t="str">
        <f t="shared" si="12"/>
        <v>50.02.01 Мировая художественная культура</v>
      </c>
      <c r="CA457" s="25"/>
      <c r="CB457" s="25"/>
      <c r="CC457" s="25"/>
      <c r="CD457" s="25"/>
      <c r="CE457" s="25"/>
      <c r="CF457" s="25"/>
      <c r="CG457" s="25"/>
      <c r="CH457" s="25"/>
      <c r="CI457" s="25"/>
      <c r="CJ457" s="25"/>
      <c r="CK457" s="25"/>
    </row>
    <row r="458" spans="1:89" ht="15.75" customHeight="1">
      <c r="A458" s="24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4"/>
      <c r="Z458" s="34" t="s">
        <v>916</v>
      </c>
      <c r="AA458" s="35" t="s">
        <v>1594</v>
      </c>
      <c r="AB458" s="34" t="s">
        <v>916</v>
      </c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8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2"/>
      <c r="BW458" s="21"/>
      <c r="BX458" s="21"/>
      <c r="BY458" s="21"/>
      <c r="BZ458" s="21" t="str">
        <f t="shared" si="12"/>
        <v>51.02.01 Народное художественное творчество (по видам)</v>
      </c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</row>
    <row r="459" spans="1:89" ht="15.75" customHeight="1">
      <c r="A459" s="24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4"/>
      <c r="Z459" s="34" t="s">
        <v>917</v>
      </c>
      <c r="AA459" s="35" t="s">
        <v>1595</v>
      </c>
      <c r="AB459" s="34" t="s">
        <v>917</v>
      </c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8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2"/>
      <c r="BW459" s="21"/>
      <c r="BX459" s="21"/>
      <c r="BY459" s="21"/>
      <c r="BZ459" s="21" t="str">
        <f t="shared" si="12"/>
        <v>51.02.02 Социально-культурная деятельность (по видам)</v>
      </c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  <c r="CK459" s="25"/>
    </row>
    <row r="460" spans="1:89" ht="15.75" customHeight="1">
      <c r="A460" s="24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4"/>
      <c r="Z460" s="34" t="s">
        <v>918</v>
      </c>
      <c r="AA460" s="35" t="s">
        <v>1596</v>
      </c>
      <c r="AB460" s="34" t="s">
        <v>918</v>
      </c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8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2"/>
      <c r="BW460" s="21"/>
      <c r="BX460" s="21"/>
      <c r="BY460" s="21"/>
      <c r="BZ460" s="21" t="str">
        <f t="shared" si="12"/>
        <v>51.02.03 Библиотековедение</v>
      </c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</row>
    <row r="461" spans="1:89" ht="15.75" customHeight="1">
      <c r="A461" s="24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4"/>
      <c r="Z461" s="34" t="s">
        <v>919</v>
      </c>
      <c r="AA461" s="35" t="s">
        <v>1597</v>
      </c>
      <c r="AB461" s="34" t="s">
        <v>919</v>
      </c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8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2"/>
      <c r="BW461" s="21"/>
      <c r="BX461" s="21"/>
      <c r="BY461" s="21"/>
      <c r="BZ461" s="21" t="str">
        <f t="shared" si="12"/>
        <v>52.02.01 Искусство балета</v>
      </c>
      <c r="CA461" s="25"/>
      <c r="CB461" s="25"/>
      <c r="CC461" s="25"/>
      <c r="CD461" s="25"/>
      <c r="CE461" s="25"/>
      <c r="CF461" s="25"/>
      <c r="CG461" s="25"/>
      <c r="CH461" s="25"/>
      <c r="CI461" s="25"/>
      <c r="CJ461" s="25"/>
      <c r="CK461" s="25"/>
    </row>
    <row r="462" spans="1:89" ht="15.75" customHeight="1">
      <c r="A462" s="24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4"/>
      <c r="Z462" s="34" t="s">
        <v>920</v>
      </c>
      <c r="AA462" s="35" t="s">
        <v>1598</v>
      </c>
      <c r="AB462" s="34" t="s">
        <v>920</v>
      </c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8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2"/>
      <c r="BW462" s="21"/>
      <c r="BX462" s="21"/>
      <c r="BY462" s="21"/>
      <c r="BZ462" s="21" t="str">
        <f t="shared" si="12"/>
        <v>52.02.02 Искусство танца (по видам)</v>
      </c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</row>
    <row r="463" spans="1:89" ht="15.75" customHeight="1">
      <c r="A463" s="24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4"/>
      <c r="Z463" s="34" t="s">
        <v>921</v>
      </c>
      <c r="AA463" s="35" t="s">
        <v>1599</v>
      </c>
      <c r="AB463" s="34" t="s">
        <v>921</v>
      </c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8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2"/>
      <c r="BW463" s="21"/>
      <c r="BX463" s="21"/>
      <c r="BY463" s="21"/>
      <c r="BZ463" s="21" t="str">
        <f t="shared" si="12"/>
        <v>52.02.03 Цирковое искусство</v>
      </c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</row>
    <row r="464" spans="1:89" ht="15.75" customHeight="1">
      <c r="A464" s="24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4"/>
      <c r="Z464" s="34" t="s">
        <v>922</v>
      </c>
      <c r="AA464" s="35" t="s">
        <v>1600</v>
      </c>
      <c r="AB464" s="34" t="s">
        <v>922</v>
      </c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8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2"/>
      <c r="BW464" s="21"/>
      <c r="BX464" s="21"/>
      <c r="BY464" s="21"/>
      <c r="BZ464" s="21" t="str">
        <f t="shared" si="12"/>
        <v>52.02.04 Актерское искусство</v>
      </c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</row>
    <row r="465" spans="1:89" ht="15.75" customHeight="1">
      <c r="A465" s="24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4"/>
      <c r="Z465" s="34" t="s">
        <v>923</v>
      </c>
      <c r="AA465" s="35" t="s">
        <v>1601</v>
      </c>
      <c r="AB465" s="34" t="s">
        <v>923</v>
      </c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8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2"/>
      <c r="BW465" s="21"/>
      <c r="BX465" s="21"/>
      <c r="BY465" s="21"/>
      <c r="BZ465" s="21" t="str">
        <f t="shared" si="12"/>
        <v>52.02.05 Искусство эстрады</v>
      </c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</row>
    <row r="466" spans="1:89" ht="15.75" customHeight="1">
      <c r="A466" s="24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4"/>
      <c r="Z466" s="34" t="s">
        <v>925</v>
      </c>
      <c r="AA466" s="35" t="s">
        <v>1602</v>
      </c>
      <c r="AB466" s="34" t="s">
        <v>925</v>
      </c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8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2"/>
      <c r="BW466" s="21"/>
      <c r="BX466" s="21"/>
      <c r="BY466" s="21"/>
      <c r="BZ466" s="21" t="str">
        <f t="shared" si="12"/>
        <v>53.02.01 Музыкальное образование</v>
      </c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</row>
    <row r="467" spans="1:89" ht="15.75" customHeight="1">
      <c r="A467" s="24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4"/>
      <c r="Z467" s="34" t="s">
        <v>926</v>
      </c>
      <c r="AA467" s="35" t="s">
        <v>1603</v>
      </c>
      <c r="AB467" s="34" t="s">
        <v>926</v>
      </c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8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2"/>
      <c r="BW467" s="21"/>
      <c r="BX467" s="21"/>
      <c r="BY467" s="21"/>
      <c r="BZ467" s="21" t="str">
        <f t="shared" si="12"/>
        <v>53.02.02 Музыкальное искусство эстрады (по видам)</v>
      </c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</row>
    <row r="468" spans="1:89" ht="15.75" customHeight="1">
      <c r="A468" s="24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4"/>
      <c r="Z468" s="34" t="s">
        <v>927</v>
      </c>
      <c r="AA468" s="35" t="s">
        <v>1604</v>
      </c>
      <c r="AB468" s="34" t="s">
        <v>927</v>
      </c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8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2"/>
      <c r="BW468" s="21"/>
      <c r="BX468" s="21"/>
      <c r="BY468" s="21"/>
      <c r="BZ468" s="21" t="str">
        <f t="shared" si="12"/>
        <v>53.02.03 Инструментальное исполнительство (по видам инструментов)</v>
      </c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</row>
    <row r="469" spans="1:89" ht="15.75" customHeight="1">
      <c r="A469" s="24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4"/>
      <c r="Z469" s="34" t="s">
        <v>928</v>
      </c>
      <c r="AA469" s="35" t="s">
        <v>1605</v>
      </c>
      <c r="AB469" s="34" t="s">
        <v>928</v>
      </c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8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2"/>
      <c r="BW469" s="21"/>
      <c r="BX469" s="21"/>
      <c r="BY469" s="21"/>
      <c r="BZ469" s="21" t="str">
        <f t="shared" si="12"/>
        <v>53.02.04 Вокальное искусство</v>
      </c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  <c r="CK469" s="25"/>
    </row>
    <row r="470" spans="1:89" ht="15.75" customHeight="1">
      <c r="A470" s="24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4"/>
      <c r="Z470" s="34" t="s">
        <v>929</v>
      </c>
      <c r="AA470" s="35" t="s">
        <v>1606</v>
      </c>
      <c r="AB470" s="34" t="s">
        <v>929</v>
      </c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8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2"/>
      <c r="BW470" s="21"/>
      <c r="BX470" s="21"/>
      <c r="BY470" s="21"/>
      <c r="BZ470" s="21" t="str">
        <f t="shared" si="12"/>
        <v>53.02.05 Сольное и хоровое народное пение</v>
      </c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</row>
    <row r="471" spans="1:89" ht="15.75" customHeight="1">
      <c r="A471" s="24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4"/>
      <c r="Z471" s="34" t="s">
        <v>930</v>
      </c>
      <c r="AA471" s="35" t="s">
        <v>1607</v>
      </c>
      <c r="AB471" s="34" t="s">
        <v>930</v>
      </c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8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2"/>
      <c r="BW471" s="21"/>
      <c r="BX471" s="21"/>
      <c r="BY471" s="21"/>
      <c r="BZ471" s="21" t="str">
        <f t="shared" si="12"/>
        <v>53.02.06 Хоровое дирижирование</v>
      </c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</row>
    <row r="472" spans="1:89" ht="15.75" customHeight="1">
      <c r="A472" s="24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4"/>
      <c r="Z472" s="34" t="s">
        <v>930</v>
      </c>
      <c r="AA472" s="35" t="s">
        <v>1608</v>
      </c>
      <c r="AB472" s="34" t="s">
        <v>930</v>
      </c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8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2"/>
      <c r="BW472" s="21"/>
      <c r="BX472" s="21"/>
      <c r="BY472" s="21"/>
      <c r="BZ472" s="21" t="str">
        <f t="shared" si="12"/>
        <v>53.02.06 Хоровое дирижирование с присвоением квалификаций хормейстер, преподаватель</v>
      </c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</row>
    <row r="473" spans="1:89" ht="15.75" customHeight="1">
      <c r="A473" s="24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4"/>
      <c r="Z473" s="34" t="s">
        <v>931</v>
      </c>
      <c r="AA473" s="35" t="s">
        <v>1609</v>
      </c>
      <c r="AB473" s="34" t="s">
        <v>931</v>
      </c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8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2"/>
      <c r="BW473" s="21"/>
      <c r="BX473" s="21"/>
      <c r="BY473" s="21"/>
      <c r="BZ473" s="21" t="str">
        <f t="shared" si="12"/>
        <v>53.02.07 Теория музыки</v>
      </c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</row>
    <row r="474" spans="1:89" ht="15.75" customHeight="1">
      <c r="A474" s="24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4"/>
      <c r="Z474" s="34" t="s">
        <v>932</v>
      </c>
      <c r="AA474" s="35" t="s">
        <v>1610</v>
      </c>
      <c r="AB474" s="34" t="s">
        <v>932</v>
      </c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8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2"/>
      <c r="BW474" s="21"/>
      <c r="BX474" s="21"/>
      <c r="BY474" s="21"/>
      <c r="BZ474" s="21" t="str">
        <f t="shared" si="12"/>
        <v>53.02.08 Музыкальное звукооператорское мастерство</v>
      </c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</row>
    <row r="475" spans="1:89" ht="15.75" customHeight="1">
      <c r="A475" s="24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4"/>
      <c r="Z475" s="34" t="s">
        <v>933</v>
      </c>
      <c r="AA475" s="35" t="s">
        <v>1611</v>
      </c>
      <c r="AB475" s="34" t="s">
        <v>933</v>
      </c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8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2"/>
      <c r="BW475" s="21"/>
      <c r="BX475" s="21"/>
      <c r="BY475" s="21"/>
      <c r="BZ475" s="21" t="str">
        <f t="shared" si="12"/>
        <v>53.02.09 Театрально-декорационное искусство (по видам)</v>
      </c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</row>
    <row r="476" spans="1:89" ht="15.75" customHeight="1">
      <c r="A476" s="24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4"/>
      <c r="Z476" s="34" t="s">
        <v>950</v>
      </c>
      <c r="AA476" s="35" t="s">
        <v>1612</v>
      </c>
      <c r="AB476" s="34" t="s">
        <v>950</v>
      </c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8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2"/>
      <c r="BW476" s="21"/>
      <c r="BX476" s="21"/>
      <c r="BY476" s="21"/>
      <c r="BZ476" s="21" t="str">
        <f t="shared" si="12"/>
        <v>54.02.01 Дизайн (по отраслям)</v>
      </c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</row>
    <row r="477" spans="1:89" ht="15.75" customHeight="1">
      <c r="A477" s="24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4"/>
      <c r="Z477" s="34" t="s">
        <v>951</v>
      </c>
      <c r="AA477" s="35" t="s">
        <v>1613</v>
      </c>
      <c r="AB477" s="34" t="s">
        <v>951</v>
      </c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8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2"/>
      <c r="BW477" s="21"/>
      <c r="BX477" s="21"/>
      <c r="BY477" s="21"/>
      <c r="BZ477" s="21" t="str">
        <f t="shared" si="12"/>
        <v>54.02.02 Декоративно-прикладное искусство и народные промыслы (по видам)</v>
      </c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  <c r="CK477" s="25"/>
    </row>
    <row r="478" spans="1:89" ht="15.75" customHeight="1">
      <c r="A478" s="24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4"/>
      <c r="Z478" s="34" t="s">
        <v>952</v>
      </c>
      <c r="AA478" s="35" t="s">
        <v>1614</v>
      </c>
      <c r="AB478" s="34" t="s">
        <v>952</v>
      </c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8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2"/>
      <c r="BW478" s="21"/>
      <c r="BX478" s="21"/>
      <c r="BY478" s="21"/>
      <c r="BZ478" s="21" t="str">
        <f t="shared" si="12"/>
        <v>54.02.03 Художественное оформление изделий текстильной и легкой промышленности</v>
      </c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</row>
    <row r="479" spans="1:89" ht="15.75" customHeight="1">
      <c r="A479" s="24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4"/>
      <c r="Z479" s="34" t="s">
        <v>953</v>
      </c>
      <c r="AA479" s="35" t="s">
        <v>1615</v>
      </c>
      <c r="AB479" s="34" t="s">
        <v>953</v>
      </c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8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2"/>
      <c r="BW479" s="21"/>
      <c r="BX479" s="21"/>
      <c r="BY479" s="21"/>
      <c r="BZ479" s="21" t="str">
        <f t="shared" si="12"/>
        <v>54.02.04 Реставрация</v>
      </c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  <c r="CK479" s="25"/>
    </row>
    <row r="480" spans="1:89" ht="15.75" customHeight="1">
      <c r="A480" s="24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4"/>
      <c r="Z480" s="34" t="s">
        <v>954</v>
      </c>
      <c r="AA480" s="35" t="s">
        <v>1616</v>
      </c>
      <c r="AB480" s="34" t="s">
        <v>954</v>
      </c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8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2"/>
      <c r="BW480" s="21"/>
      <c r="BX480" s="21"/>
      <c r="BY480" s="21"/>
      <c r="BZ480" s="21" t="str">
        <f t="shared" si="12"/>
        <v>54.02.05 Живопись (по видам)</v>
      </c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</row>
    <row r="481" spans="1:89" ht="15.75" customHeight="1">
      <c r="A481" s="24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4"/>
      <c r="Z481" s="34" t="s">
        <v>954</v>
      </c>
      <c r="AA481" s="35" t="s">
        <v>1617</v>
      </c>
      <c r="AB481" s="34" t="s">
        <v>954</v>
      </c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8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2"/>
      <c r="BW481" s="21"/>
      <c r="BX481" s="21"/>
      <c r="BY481" s="21"/>
      <c r="BZ481" s="21" t="str">
        <f t="shared" si="12"/>
        <v>54.02.05 Живопись с присвоением квалификаций художник-живописец, преподаватель</v>
      </c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  <c r="CK481" s="25"/>
    </row>
    <row r="482" spans="1:89" ht="15.75" customHeight="1">
      <c r="A482" s="24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4"/>
      <c r="Z482" s="34" t="s">
        <v>955</v>
      </c>
      <c r="AA482" s="35" t="s">
        <v>1618</v>
      </c>
      <c r="AB482" s="34" t="s">
        <v>955</v>
      </c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8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2"/>
      <c r="BW482" s="21"/>
      <c r="BX482" s="21"/>
      <c r="BY482" s="21"/>
      <c r="BZ482" s="21" t="str">
        <f t="shared" si="12"/>
        <v>54.02.06 Изобразительное искусство и черчение</v>
      </c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  <c r="CK482" s="25"/>
    </row>
    <row r="483" spans="1:89" ht="15.75" customHeight="1">
      <c r="A483" s="24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4"/>
      <c r="Z483" s="34" t="s">
        <v>956</v>
      </c>
      <c r="AA483" s="35" t="s">
        <v>1619</v>
      </c>
      <c r="AB483" s="34" t="s">
        <v>956</v>
      </c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8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2"/>
      <c r="BW483" s="21"/>
      <c r="BX483" s="21"/>
      <c r="BY483" s="21"/>
      <c r="BZ483" s="21" t="str">
        <f t="shared" si="12"/>
        <v>54.02.07 Скульптура</v>
      </c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</row>
    <row r="484" spans="1:89" ht="15.75" customHeight="1">
      <c r="A484" s="24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4"/>
      <c r="Z484" s="34" t="s">
        <v>957</v>
      </c>
      <c r="AA484" s="35" t="s">
        <v>1620</v>
      </c>
      <c r="AB484" s="34" t="s">
        <v>957</v>
      </c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8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2"/>
      <c r="BW484" s="21"/>
      <c r="BX484" s="21"/>
      <c r="BY484" s="21"/>
      <c r="BZ484" s="21" t="str">
        <f t="shared" si="12"/>
        <v>54.02.08 Техника и искусство фотографии</v>
      </c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</row>
    <row r="485" spans="1:89" ht="15.75" customHeight="1">
      <c r="A485" s="24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4"/>
      <c r="Z485" s="34" t="s">
        <v>958</v>
      </c>
      <c r="AA485" s="35" t="s">
        <v>1621</v>
      </c>
      <c r="AB485" s="34" t="s">
        <v>958</v>
      </c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8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2"/>
      <c r="BW485" s="21"/>
      <c r="BX485" s="21"/>
      <c r="BY485" s="21"/>
      <c r="BZ485" s="21" t="str">
        <f t="shared" si="12"/>
        <v>55.02.01 Театральная и аудиовизуальная техника (по видам)</v>
      </c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</row>
    <row r="486" spans="1:89" ht="15.75" customHeight="1">
      <c r="A486" s="24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34" t="s">
        <v>959</v>
      </c>
      <c r="AA486" s="35" t="s">
        <v>1622</v>
      </c>
      <c r="AB486" s="34" t="s">
        <v>959</v>
      </c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8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2"/>
      <c r="BW486" s="21"/>
      <c r="BX486" s="21"/>
      <c r="BY486" s="21"/>
      <c r="BZ486" s="21" t="str">
        <f t="shared" si="12"/>
        <v>55.02.02 Анимация (по видам)</v>
      </c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</row>
    <row r="487" spans="1:89" ht="15.75" customHeight="1">
      <c r="A487" s="24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34" t="s">
        <v>960</v>
      </c>
      <c r="AA487" s="35" t="s">
        <v>1623</v>
      </c>
      <c r="AB487" s="34" t="s">
        <v>960</v>
      </c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1" t="str">
        <f t="shared" si="12"/>
        <v>57.02.01 Пограничная деятельность (по видам деятельности)</v>
      </c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</row>
    <row r="488" spans="1:89" ht="15.75" customHeight="1">
      <c r="A488" s="24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1" t="str">
        <f t="shared" si="12"/>
        <v xml:space="preserve"> </v>
      </c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</row>
    <row r="489" spans="1:89" ht="15.75" customHeight="1">
      <c r="A489" s="24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</row>
    <row r="490" spans="1:89" ht="15.75" customHeight="1">
      <c r="A490" s="24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</row>
    <row r="491" spans="1:89" ht="15.75" customHeight="1">
      <c r="A491" s="24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</row>
    <row r="492" spans="1:89" ht="15.75" customHeight="1">
      <c r="A492" s="24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</row>
    <row r="493" spans="1:89" ht="15.75" customHeight="1">
      <c r="A493" s="24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  <c r="CK493" s="25"/>
    </row>
    <row r="494" spans="1:89" ht="15.75" customHeight="1">
      <c r="A494" s="24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</row>
    <row r="495" spans="1:89" ht="15.75" customHeight="1">
      <c r="A495" s="24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  <c r="CK495" s="25"/>
    </row>
    <row r="496" spans="1:89" ht="15.75" customHeight="1">
      <c r="A496" s="24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</row>
    <row r="497" spans="1:89" ht="15.75" customHeight="1">
      <c r="A497" s="24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</row>
    <row r="498" spans="1:89" ht="15.75" customHeight="1">
      <c r="A498" s="24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  <c r="CK498" s="25"/>
    </row>
    <row r="499" spans="1:89" ht="15.75" customHeight="1">
      <c r="A499" s="24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  <c r="CI499" s="25"/>
      <c r="CJ499" s="25"/>
      <c r="CK499" s="25"/>
    </row>
    <row r="500" spans="1:89" ht="15.75" customHeight="1">
      <c r="A500" s="24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</row>
    <row r="501" spans="1:89" ht="15.75" customHeight="1">
      <c r="A501" s="24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</row>
    <row r="502" spans="1:89" ht="15.75" customHeight="1">
      <c r="A502" s="24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</row>
    <row r="503" spans="1:89" ht="15.75" customHeight="1">
      <c r="A503" s="24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</row>
    <row r="504" spans="1:89" ht="15.75" customHeight="1">
      <c r="A504" s="24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</row>
    <row r="505" spans="1:89" ht="15.75" customHeight="1">
      <c r="A505" s="24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  <c r="CK505" s="25"/>
    </row>
    <row r="506" spans="1:89" ht="15.75" customHeight="1">
      <c r="A506" s="24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</row>
    <row r="507" spans="1:89" ht="15.75" customHeight="1">
      <c r="A507" s="24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  <c r="CK507" s="25"/>
    </row>
    <row r="508" spans="1:89" ht="15.75" customHeight="1">
      <c r="A508" s="24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</row>
    <row r="509" spans="1:89" ht="15.75" customHeight="1">
      <c r="A509" s="24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  <c r="CK509" s="25"/>
    </row>
    <row r="510" spans="1:89" ht="15.75" customHeight="1">
      <c r="A510" s="24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  <c r="CI510" s="25"/>
      <c r="CJ510" s="25"/>
      <c r="CK510" s="25"/>
    </row>
    <row r="511" spans="1:89" ht="15.75" customHeight="1">
      <c r="A511" s="24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  <c r="CI511" s="25"/>
      <c r="CJ511" s="25"/>
      <c r="CK511" s="25"/>
    </row>
    <row r="512" spans="1:89" ht="15.75" customHeight="1">
      <c r="A512" s="24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</row>
    <row r="513" spans="1:89" ht="15.75" customHeight="1">
      <c r="A513" s="24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  <c r="CI513" s="25"/>
      <c r="CJ513" s="25"/>
      <c r="CK513" s="25"/>
    </row>
    <row r="514" spans="1:89" ht="15.75" customHeight="1">
      <c r="A514" s="24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  <c r="CI514" s="25"/>
      <c r="CJ514" s="25"/>
      <c r="CK514" s="25"/>
    </row>
    <row r="515" spans="1:89" ht="15.75" customHeight="1">
      <c r="A515" s="24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  <c r="CK515" s="25"/>
    </row>
    <row r="516" spans="1:89" ht="15.75" customHeight="1">
      <c r="A516" s="24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</row>
    <row r="517" spans="1:89" ht="15.75" customHeight="1">
      <c r="A517" s="24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  <c r="CI517" s="25"/>
      <c r="CJ517" s="25"/>
      <c r="CK517" s="25"/>
    </row>
    <row r="518" spans="1:89" ht="15.75" customHeight="1">
      <c r="A518" s="24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  <c r="CI518" s="25"/>
      <c r="CJ518" s="25"/>
      <c r="CK518" s="25"/>
    </row>
    <row r="519" spans="1:89" ht="15.75" customHeight="1">
      <c r="A519" s="24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  <c r="CK519" s="25"/>
    </row>
    <row r="520" spans="1:89" ht="15.75" customHeight="1">
      <c r="A520" s="24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</row>
    <row r="521" spans="1:89" ht="15.75" customHeight="1">
      <c r="A521" s="24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</row>
    <row r="522" spans="1:89" ht="15.75" customHeight="1">
      <c r="A522" s="24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  <c r="CI522" s="25"/>
      <c r="CJ522" s="25"/>
      <c r="CK522" s="25"/>
    </row>
    <row r="523" spans="1:89" ht="15.75" customHeight="1">
      <c r="A523" s="24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  <c r="CI523" s="25"/>
      <c r="CJ523" s="25"/>
      <c r="CK523" s="25"/>
    </row>
    <row r="524" spans="1:89" ht="15.75" customHeight="1">
      <c r="A524" s="24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  <c r="CI524" s="25"/>
      <c r="CJ524" s="25"/>
      <c r="CK524" s="25"/>
    </row>
    <row r="525" spans="1:89" ht="15.75" customHeight="1">
      <c r="A525" s="24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  <c r="CI525" s="25"/>
      <c r="CJ525" s="25"/>
      <c r="CK525" s="25"/>
    </row>
    <row r="526" spans="1:89" ht="15.75" customHeight="1">
      <c r="A526" s="24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  <c r="CI526" s="25"/>
      <c r="CJ526" s="25"/>
      <c r="CK526" s="25"/>
    </row>
    <row r="527" spans="1:89" ht="15.75" customHeight="1">
      <c r="A527" s="24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  <c r="CI527" s="25"/>
      <c r="CJ527" s="25"/>
      <c r="CK527" s="25"/>
    </row>
    <row r="528" spans="1:89" ht="15.75" customHeight="1">
      <c r="A528" s="24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</row>
    <row r="529" spans="1:89" ht="15.75" customHeight="1">
      <c r="A529" s="24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  <c r="CI529" s="25"/>
      <c r="CJ529" s="25"/>
      <c r="CK529" s="25"/>
    </row>
    <row r="530" spans="1:89" ht="15.75" customHeight="1">
      <c r="A530" s="24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  <c r="CI530" s="25"/>
      <c r="CJ530" s="25"/>
      <c r="CK530" s="25"/>
    </row>
    <row r="531" spans="1:89" ht="15.75" customHeight="1">
      <c r="A531" s="24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  <c r="CI531" s="25"/>
      <c r="CJ531" s="25"/>
      <c r="CK531" s="25"/>
    </row>
    <row r="532" spans="1:89" ht="15.75" customHeight="1">
      <c r="A532" s="24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</row>
    <row r="533" spans="1:89" ht="15.75" customHeight="1">
      <c r="A533" s="24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</row>
    <row r="534" spans="1:89" ht="15.75" customHeight="1">
      <c r="A534" s="24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  <c r="CI534" s="25"/>
      <c r="CJ534" s="25"/>
      <c r="CK534" s="25"/>
    </row>
    <row r="535" spans="1:89" ht="15.75" customHeight="1">
      <c r="A535" s="24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  <c r="CK535" s="25"/>
    </row>
    <row r="536" spans="1:89" ht="15.75" customHeight="1">
      <c r="A536" s="24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</row>
    <row r="537" spans="1:89" ht="15.75" customHeight="1">
      <c r="A537" s="24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  <c r="CI537" s="25"/>
      <c r="CJ537" s="25"/>
      <c r="CK537" s="25"/>
    </row>
    <row r="538" spans="1:89" ht="15.75" customHeight="1">
      <c r="A538" s="24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  <c r="CI538" s="25"/>
      <c r="CJ538" s="25"/>
      <c r="CK538" s="25"/>
    </row>
    <row r="539" spans="1:89" ht="15.75" customHeight="1">
      <c r="A539" s="24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  <c r="CI539" s="25"/>
      <c r="CJ539" s="25"/>
      <c r="CK539" s="25"/>
    </row>
    <row r="540" spans="1:89" ht="15.75" customHeight="1">
      <c r="A540" s="24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</row>
    <row r="541" spans="1:89" ht="15.75" customHeight="1">
      <c r="A541" s="24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  <c r="CI541" s="25"/>
      <c r="CJ541" s="25"/>
      <c r="CK541" s="25"/>
    </row>
    <row r="542" spans="1:89" ht="15.75" customHeight="1">
      <c r="A542" s="24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  <c r="CI542" s="25"/>
      <c r="CJ542" s="25"/>
      <c r="CK542" s="25"/>
    </row>
    <row r="543" spans="1:89" ht="15.75" customHeight="1">
      <c r="A543" s="24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  <c r="CK543" s="25"/>
    </row>
    <row r="544" spans="1:89" ht="15.75" customHeight="1">
      <c r="A544" s="24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</row>
    <row r="545" spans="1:89" ht="15.75" customHeight="1">
      <c r="A545" s="24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</row>
    <row r="546" spans="1:89" ht="15.75" customHeight="1">
      <c r="A546" s="24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</row>
    <row r="547" spans="1:89" ht="15.75" customHeight="1">
      <c r="A547" s="24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  <c r="CK547" s="25"/>
    </row>
    <row r="548" spans="1:89" ht="15.75" customHeight="1">
      <c r="A548" s="24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</row>
    <row r="549" spans="1:89" ht="15.75" customHeight="1">
      <c r="A549" s="24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  <c r="CI549" s="25"/>
      <c r="CJ549" s="25"/>
      <c r="CK549" s="25"/>
    </row>
    <row r="550" spans="1:89" ht="15.75" customHeight="1">
      <c r="A550" s="24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  <c r="CI550" s="25"/>
      <c r="CJ550" s="25"/>
      <c r="CK550" s="25"/>
    </row>
    <row r="551" spans="1:89" ht="15.75" customHeight="1">
      <c r="A551" s="24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  <c r="CI551" s="25"/>
      <c r="CJ551" s="25"/>
      <c r="CK551" s="25"/>
    </row>
    <row r="552" spans="1:89" ht="15.75" customHeight="1">
      <c r="A552" s="24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  <c r="CK552" s="25"/>
    </row>
    <row r="553" spans="1:89" ht="15.75" customHeight="1">
      <c r="A553" s="24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  <c r="CI553" s="25"/>
      <c r="CJ553" s="25"/>
      <c r="CK553" s="25"/>
    </row>
    <row r="554" spans="1:89" ht="15.75" customHeight="1">
      <c r="A554" s="24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  <c r="CI554" s="25"/>
      <c r="CJ554" s="25"/>
      <c r="CK554" s="25"/>
    </row>
    <row r="555" spans="1:89" ht="15.75" customHeight="1">
      <c r="A555" s="24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  <c r="CK555" s="25"/>
    </row>
    <row r="556" spans="1:89" ht="15.75" customHeight="1">
      <c r="A556" s="24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</row>
    <row r="557" spans="1:89" ht="15.75" customHeight="1">
      <c r="A557" s="24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</row>
    <row r="558" spans="1:89" ht="15.75" customHeight="1">
      <c r="A558" s="24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  <c r="CI558" s="25"/>
      <c r="CJ558" s="25"/>
      <c r="CK558" s="25"/>
    </row>
    <row r="559" spans="1:89" ht="15.75" customHeight="1">
      <c r="A559" s="24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</row>
    <row r="560" spans="1:89" ht="15.75" customHeight="1">
      <c r="A560" s="24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</row>
    <row r="561" spans="1:89" ht="15.75" customHeight="1">
      <c r="A561" s="24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</row>
    <row r="562" spans="1:89" ht="15.75" customHeight="1">
      <c r="A562" s="24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  <c r="CI562" s="25"/>
      <c r="CJ562" s="25"/>
      <c r="CK562" s="25"/>
    </row>
    <row r="563" spans="1:89" ht="15.75" customHeight="1">
      <c r="A563" s="24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  <c r="CK563" s="25"/>
    </row>
    <row r="564" spans="1:89" ht="15.75" customHeight="1">
      <c r="A564" s="24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</row>
    <row r="565" spans="1:89" ht="15.75" customHeight="1">
      <c r="A565" s="24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  <c r="CK565" s="25"/>
    </row>
    <row r="566" spans="1:89" ht="15.75" customHeight="1">
      <c r="A566" s="24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  <c r="CK566" s="25"/>
    </row>
    <row r="567" spans="1:89" ht="15.75" customHeight="1">
      <c r="A567" s="24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</row>
    <row r="568" spans="1:89" ht="15.75" customHeight="1">
      <c r="A568" s="24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</row>
    <row r="569" spans="1:89" ht="15.75" customHeight="1">
      <c r="A569" s="24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  <c r="CK569" s="25"/>
    </row>
    <row r="570" spans="1:89" ht="15.75" customHeight="1">
      <c r="A570" s="24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</row>
    <row r="571" spans="1:89" ht="15.75" customHeight="1">
      <c r="A571" s="24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</row>
    <row r="572" spans="1:89" ht="15.75" customHeight="1">
      <c r="A572" s="24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</row>
    <row r="573" spans="1:89" ht="15.75" customHeight="1">
      <c r="A573" s="24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  <c r="CI573" s="25"/>
      <c r="CJ573" s="25"/>
      <c r="CK573" s="25"/>
    </row>
    <row r="574" spans="1:89" ht="15.75" customHeight="1">
      <c r="A574" s="24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  <c r="CI574" s="25"/>
      <c r="CJ574" s="25"/>
      <c r="CK574" s="25"/>
    </row>
    <row r="575" spans="1:89" ht="15.75" customHeight="1">
      <c r="A575" s="24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  <c r="CI575" s="25"/>
      <c r="CJ575" s="25"/>
      <c r="CK575" s="25"/>
    </row>
    <row r="576" spans="1:89" ht="15.75" customHeight="1">
      <c r="A576" s="24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</row>
    <row r="577" spans="1:89" ht="15.75" customHeight="1">
      <c r="A577" s="24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  <c r="CD577" s="25"/>
      <c r="CE577" s="25"/>
      <c r="CF577" s="25"/>
      <c r="CG577" s="25"/>
      <c r="CH577" s="25"/>
      <c r="CI577" s="25"/>
      <c r="CJ577" s="25"/>
      <c r="CK577" s="25"/>
    </row>
    <row r="578" spans="1:89" ht="15.75" customHeight="1">
      <c r="A578" s="24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  <c r="CK578" s="25"/>
    </row>
    <row r="579" spans="1:89" ht="15.75" customHeight="1">
      <c r="A579" s="24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  <c r="CK579" s="25"/>
    </row>
    <row r="580" spans="1:89" ht="15.75" customHeight="1">
      <c r="A580" s="24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  <c r="CK580" s="25"/>
    </row>
    <row r="581" spans="1:89" ht="15.75" customHeight="1">
      <c r="A581" s="24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  <c r="CD581" s="25"/>
      <c r="CE581" s="25"/>
      <c r="CF581" s="25"/>
      <c r="CG581" s="25"/>
      <c r="CH581" s="25"/>
      <c r="CI581" s="25"/>
      <c r="CJ581" s="25"/>
      <c r="CK581" s="25"/>
    </row>
    <row r="582" spans="1:89" ht="15.75" customHeight="1">
      <c r="A582" s="24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  <c r="CI582" s="25"/>
      <c r="CJ582" s="25"/>
      <c r="CK582" s="25"/>
    </row>
    <row r="583" spans="1:89" ht="15.75" customHeight="1">
      <c r="A583" s="24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  <c r="CI583" s="25"/>
      <c r="CJ583" s="25"/>
      <c r="CK583" s="25"/>
    </row>
    <row r="584" spans="1:89" ht="15.75" customHeight="1">
      <c r="A584" s="24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</row>
    <row r="585" spans="1:89" ht="15.75" customHeight="1">
      <c r="A585" s="24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  <c r="CK585" s="25"/>
    </row>
    <row r="586" spans="1:89" ht="15.75" customHeight="1">
      <c r="A586" s="24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  <c r="CC586" s="25"/>
      <c r="CD586" s="25"/>
      <c r="CE586" s="25"/>
      <c r="CF586" s="25"/>
      <c r="CG586" s="25"/>
      <c r="CH586" s="25"/>
      <c r="CI586" s="25"/>
      <c r="CJ586" s="25"/>
      <c r="CK586" s="25"/>
    </row>
    <row r="587" spans="1:89" ht="15.75" customHeight="1">
      <c r="A587" s="24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  <c r="CD587" s="25"/>
      <c r="CE587" s="25"/>
      <c r="CF587" s="25"/>
      <c r="CG587" s="25"/>
      <c r="CH587" s="25"/>
      <c r="CI587" s="25"/>
      <c r="CJ587" s="25"/>
      <c r="CK587" s="25"/>
    </row>
    <row r="588" spans="1:89" ht="15.75" customHeight="1">
      <c r="A588" s="24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  <c r="CI588" s="25"/>
      <c r="CJ588" s="25"/>
      <c r="CK588" s="25"/>
    </row>
    <row r="589" spans="1:89" ht="15.75" customHeight="1">
      <c r="A589" s="24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  <c r="CI589" s="25"/>
      <c r="CJ589" s="25"/>
      <c r="CK589" s="25"/>
    </row>
    <row r="590" spans="1:89" ht="15.75" customHeight="1">
      <c r="A590" s="24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  <c r="CK590" s="25"/>
    </row>
    <row r="591" spans="1:89" ht="15.75" customHeight="1">
      <c r="A591" s="24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  <c r="CK591" s="25"/>
    </row>
    <row r="592" spans="1:89" ht="15.75" customHeight="1">
      <c r="A592" s="24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</row>
    <row r="593" spans="1:89" ht="15.75" customHeight="1">
      <c r="A593" s="24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  <c r="CI593" s="25"/>
      <c r="CJ593" s="25"/>
      <c r="CK593" s="25"/>
    </row>
    <row r="594" spans="1:89" ht="15.75" customHeight="1">
      <c r="A594" s="24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  <c r="CI594" s="25"/>
      <c r="CJ594" s="25"/>
      <c r="CK594" s="25"/>
    </row>
    <row r="595" spans="1:89" ht="15.75" customHeight="1">
      <c r="A595" s="24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  <c r="CI595" s="25"/>
      <c r="CJ595" s="25"/>
      <c r="CK595" s="25"/>
    </row>
    <row r="596" spans="1:89" ht="15.75" customHeight="1">
      <c r="A596" s="24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  <c r="CI596" s="25"/>
      <c r="CJ596" s="25"/>
      <c r="CK596" s="25"/>
    </row>
    <row r="597" spans="1:89" ht="15.75" customHeight="1">
      <c r="A597" s="24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  <c r="CI597" s="25"/>
      <c r="CJ597" s="25"/>
      <c r="CK597" s="25"/>
    </row>
    <row r="598" spans="1:89" ht="15.75" customHeight="1">
      <c r="A598" s="24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  <c r="CC598" s="25"/>
      <c r="CD598" s="25"/>
      <c r="CE598" s="25"/>
      <c r="CF598" s="25"/>
      <c r="CG598" s="25"/>
      <c r="CH598" s="25"/>
      <c r="CI598" s="25"/>
      <c r="CJ598" s="25"/>
      <c r="CK598" s="25"/>
    </row>
    <row r="599" spans="1:89" ht="15.75" customHeight="1">
      <c r="A599" s="24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  <c r="CI599" s="25"/>
      <c r="CJ599" s="25"/>
      <c r="CK599" s="25"/>
    </row>
    <row r="600" spans="1:89" ht="15.75" customHeight="1">
      <c r="A600" s="24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  <c r="CK600" s="25"/>
    </row>
    <row r="601" spans="1:89" ht="15.75" customHeight="1">
      <c r="A601" s="24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  <c r="CD601" s="25"/>
      <c r="CE601" s="25"/>
      <c r="CF601" s="25"/>
      <c r="CG601" s="25"/>
      <c r="CH601" s="25"/>
      <c r="CI601" s="25"/>
      <c r="CJ601" s="25"/>
      <c r="CK601" s="25"/>
    </row>
    <row r="602" spans="1:89" ht="15.75" customHeight="1">
      <c r="A602" s="24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  <c r="CI602" s="25"/>
      <c r="CJ602" s="25"/>
      <c r="CK602" s="25"/>
    </row>
    <row r="603" spans="1:89" ht="15.75" customHeight="1">
      <c r="A603" s="24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  <c r="CI603" s="25"/>
      <c r="CJ603" s="25"/>
      <c r="CK603" s="25"/>
    </row>
    <row r="604" spans="1:89" ht="15.75" customHeight="1">
      <c r="A604" s="24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</row>
    <row r="605" spans="1:89" ht="15.75" customHeight="1">
      <c r="A605" s="24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  <c r="CK605" s="25"/>
    </row>
    <row r="606" spans="1:89" ht="15.75" customHeight="1">
      <c r="A606" s="24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  <c r="CI606" s="25"/>
      <c r="CJ606" s="25"/>
      <c r="CK606" s="25"/>
    </row>
    <row r="607" spans="1:89" ht="15.75" customHeight="1">
      <c r="A607" s="24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  <c r="CI607" s="25"/>
      <c r="CJ607" s="25"/>
      <c r="CK607" s="25"/>
    </row>
    <row r="608" spans="1:89" ht="15.75" customHeight="1">
      <c r="A608" s="24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  <c r="CI608" s="25"/>
      <c r="CJ608" s="25"/>
      <c r="CK608" s="25"/>
    </row>
    <row r="609" spans="1:89" ht="15.75" customHeight="1">
      <c r="A609" s="24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  <c r="CI609" s="25"/>
      <c r="CJ609" s="25"/>
      <c r="CK609" s="25"/>
    </row>
    <row r="610" spans="1:89" ht="15.75" customHeight="1">
      <c r="A610" s="24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  <c r="CK610" s="25"/>
    </row>
    <row r="611" spans="1:89" ht="15.75" customHeight="1">
      <c r="A611" s="24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  <c r="CK611" s="25"/>
    </row>
    <row r="612" spans="1:89" ht="15.75" customHeight="1">
      <c r="A612" s="24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</row>
    <row r="613" spans="1:89" ht="15.75" customHeight="1">
      <c r="A613" s="24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</row>
    <row r="614" spans="1:89" ht="15.75" customHeight="1">
      <c r="A614" s="24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  <c r="CI614" s="25"/>
      <c r="CJ614" s="25"/>
      <c r="CK614" s="25"/>
    </row>
    <row r="615" spans="1:89" ht="15.75" customHeight="1">
      <c r="A615" s="24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  <c r="CK615" s="25"/>
    </row>
    <row r="616" spans="1:89" ht="15.75" customHeight="1">
      <c r="A616" s="24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  <c r="CI616" s="25"/>
      <c r="CJ616" s="25"/>
      <c r="CK616" s="25"/>
    </row>
    <row r="617" spans="1:89" ht="15.75" customHeight="1">
      <c r="A617" s="24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  <c r="CI617" s="25"/>
      <c r="CJ617" s="25"/>
      <c r="CK617" s="25"/>
    </row>
    <row r="618" spans="1:89" ht="15.75" customHeight="1">
      <c r="A618" s="24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  <c r="CI618" s="25"/>
      <c r="CJ618" s="25"/>
      <c r="CK618" s="25"/>
    </row>
    <row r="619" spans="1:89" ht="15.75" customHeight="1">
      <c r="A619" s="24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  <c r="CI619" s="25"/>
      <c r="CJ619" s="25"/>
      <c r="CK619" s="25"/>
    </row>
    <row r="620" spans="1:89" ht="15.75" customHeight="1">
      <c r="A620" s="24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  <c r="CK620" s="25"/>
    </row>
    <row r="621" spans="1:89" ht="15.75" customHeight="1">
      <c r="A621" s="24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</row>
    <row r="622" spans="1:89" ht="15.75" customHeight="1">
      <c r="A622" s="24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  <c r="CI622" s="25"/>
      <c r="CJ622" s="25"/>
      <c r="CK622" s="25"/>
    </row>
    <row r="623" spans="1:89" ht="15.75" customHeight="1">
      <c r="A623" s="24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  <c r="CI623" s="25"/>
      <c r="CJ623" s="25"/>
      <c r="CK623" s="25"/>
    </row>
    <row r="624" spans="1:89" ht="15.75" customHeight="1">
      <c r="A624" s="24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  <c r="CI624" s="25"/>
      <c r="CJ624" s="25"/>
      <c r="CK624" s="25"/>
    </row>
    <row r="625" spans="1:89" ht="15.75" customHeight="1">
      <c r="A625" s="24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  <c r="CI625" s="25"/>
      <c r="CJ625" s="25"/>
      <c r="CK625" s="25"/>
    </row>
    <row r="626" spans="1:89" ht="15.75" customHeight="1">
      <c r="A626" s="24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  <c r="CI626" s="25"/>
      <c r="CJ626" s="25"/>
      <c r="CK626" s="25"/>
    </row>
    <row r="627" spans="1:89" ht="15.75" customHeight="1">
      <c r="A627" s="24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  <c r="CI627" s="25"/>
      <c r="CJ627" s="25"/>
      <c r="CK627" s="25"/>
    </row>
    <row r="628" spans="1:89" ht="15.75" customHeight="1">
      <c r="A628" s="24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  <c r="CK628" s="25"/>
    </row>
    <row r="629" spans="1:89" ht="15.75" customHeight="1">
      <c r="A629" s="24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  <c r="CI629" s="25"/>
      <c r="CJ629" s="25"/>
      <c r="CK629" s="25"/>
    </row>
    <row r="630" spans="1:89" ht="15.75" customHeight="1">
      <c r="A630" s="24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  <c r="CI630" s="25"/>
      <c r="CJ630" s="25"/>
      <c r="CK630" s="25"/>
    </row>
    <row r="631" spans="1:89" ht="15.75" customHeight="1">
      <c r="A631" s="24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  <c r="CI631" s="25"/>
      <c r="CJ631" s="25"/>
      <c r="CK631" s="25"/>
    </row>
    <row r="632" spans="1:89" ht="15.75" customHeight="1">
      <c r="A632" s="24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  <c r="CI632" s="25"/>
      <c r="CJ632" s="25"/>
      <c r="CK632" s="25"/>
    </row>
    <row r="633" spans="1:89" ht="15.75" customHeight="1">
      <c r="A633" s="24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  <c r="CI633" s="25"/>
      <c r="CJ633" s="25"/>
      <c r="CK633" s="25"/>
    </row>
    <row r="634" spans="1:89" ht="15.75" customHeight="1">
      <c r="A634" s="24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  <c r="CK634" s="25"/>
    </row>
    <row r="635" spans="1:89" ht="15.75" customHeight="1">
      <c r="A635" s="24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  <c r="CI635" s="25"/>
      <c r="CJ635" s="25"/>
      <c r="CK635" s="25"/>
    </row>
    <row r="636" spans="1:89" ht="15.75" customHeight="1">
      <c r="A636" s="24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  <c r="CI636" s="25"/>
      <c r="CJ636" s="25"/>
      <c r="CK636" s="25"/>
    </row>
    <row r="637" spans="1:89" ht="15.75" customHeight="1">
      <c r="A637" s="24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  <c r="CI637" s="25"/>
      <c r="CJ637" s="25"/>
      <c r="CK637" s="25"/>
    </row>
    <row r="638" spans="1:89" ht="15.75" customHeight="1">
      <c r="A638" s="24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  <c r="CI638" s="25"/>
      <c r="CJ638" s="25"/>
      <c r="CK638" s="25"/>
    </row>
    <row r="639" spans="1:89" ht="15.75" customHeight="1">
      <c r="A639" s="24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</row>
    <row r="640" spans="1:89" ht="15.75" customHeight="1">
      <c r="A640" s="24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  <c r="CI640" s="25"/>
      <c r="CJ640" s="25"/>
      <c r="CK640" s="25"/>
    </row>
    <row r="641" spans="1:89" ht="15.75" customHeight="1">
      <c r="A641" s="24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25"/>
      <c r="CE641" s="25"/>
      <c r="CF641" s="25"/>
      <c r="CG641" s="25"/>
      <c r="CH641" s="25"/>
      <c r="CI641" s="25"/>
      <c r="CJ641" s="25"/>
      <c r="CK641" s="25"/>
    </row>
    <row r="642" spans="1:89" ht="15.75" customHeight="1">
      <c r="A642" s="24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25"/>
      <c r="CE642" s="25"/>
      <c r="CF642" s="25"/>
      <c r="CG642" s="25"/>
      <c r="CH642" s="25"/>
      <c r="CI642" s="25"/>
      <c r="CJ642" s="25"/>
      <c r="CK642" s="25"/>
    </row>
    <row r="643" spans="1:89" ht="15.75" customHeight="1">
      <c r="A643" s="24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25"/>
      <c r="CE643" s="25"/>
      <c r="CF643" s="25"/>
      <c r="CG643" s="25"/>
      <c r="CH643" s="25"/>
      <c r="CI643" s="25"/>
      <c r="CJ643" s="25"/>
      <c r="CK643" s="25"/>
    </row>
    <row r="644" spans="1:89" ht="15.75" customHeight="1">
      <c r="A644" s="24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  <c r="CI644" s="25"/>
      <c r="CJ644" s="25"/>
      <c r="CK644" s="25"/>
    </row>
    <row r="645" spans="1:89" ht="15.75" customHeight="1">
      <c r="A645" s="24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25"/>
      <c r="CE645" s="25"/>
      <c r="CF645" s="25"/>
      <c r="CG645" s="25"/>
      <c r="CH645" s="25"/>
      <c r="CI645" s="25"/>
      <c r="CJ645" s="25"/>
      <c r="CK645" s="25"/>
    </row>
    <row r="646" spans="1:89" ht="15.75" customHeight="1">
      <c r="A646" s="24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25"/>
      <c r="CE646" s="25"/>
      <c r="CF646" s="25"/>
      <c r="CG646" s="25"/>
      <c r="CH646" s="25"/>
      <c r="CI646" s="25"/>
      <c r="CJ646" s="25"/>
      <c r="CK646" s="25"/>
    </row>
    <row r="647" spans="1:89" ht="15.75" customHeight="1">
      <c r="A647" s="24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25"/>
      <c r="CE647" s="25"/>
      <c r="CF647" s="25"/>
      <c r="CG647" s="25"/>
      <c r="CH647" s="25"/>
      <c r="CI647" s="25"/>
      <c r="CJ647" s="25"/>
      <c r="CK647" s="25"/>
    </row>
    <row r="648" spans="1:89" ht="15.75" customHeight="1">
      <c r="A648" s="24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25"/>
      <c r="CE648" s="25"/>
      <c r="CF648" s="25"/>
      <c r="CG648" s="25"/>
      <c r="CH648" s="25"/>
      <c r="CI648" s="25"/>
      <c r="CJ648" s="25"/>
      <c r="CK648" s="25"/>
    </row>
    <row r="649" spans="1:89" ht="15.75" customHeight="1">
      <c r="A649" s="24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  <c r="CD649" s="25"/>
      <c r="CE649" s="25"/>
      <c r="CF649" s="25"/>
      <c r="CG649" s="25"/>
      <c r="CH649" s="25"/>
      <c r="CI649" s="25"/>
      <c r="CJ649" s="25"/>
      <c r="CK649" s="25"/>
    </row>
    <row r="650" spans="1:89" ht="15.75" customHeight="1">
      <c r="A650" s="24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25"/>
      <c r="CE650" s="25"/>
      <c r="CF650" s="25"/>
      <c r="CG650" s="25"/>
      <c r="CH650" s="25"/>
      <c r="CI650" s="25"/>
      <c r="CJ650" s="25"/>
      <c r="CK650" s="25"/>
    </row>
    <row r="651" spans="1:89" ht="15.75" customHeight="1">
      <c r="A651" s="24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  <c r="CD651" s="25"/>
      <c r="CE651" s="25"/>
      <c r="CF651" s="25"/>
      <c r="CG651" s="25"/>
      <c r="CH651" s="25"/>
      <c r="CI651" s="25"/>
      <c r="CJ651" s="25"/>
      <c r="CK651" s="25"/>
    </row>
    <row r="652" spans="1:89" ht="15.75" customHeight="1">
      <c r="A652" s="24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</row>
    <row r="653" spans="1:89" ht="15.75" customHeight="1">
      <c r="A653" s="24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25"/>
      <c r="CE653" s="25"/>
      <c r="CF653" s="25"/>
      <c r="CG653" s="25"/>
      <c r="CH653" s="25"/>
      <c r="CI653" s="25"/>
      <c r="CJ653" s="25"/>
      <c r="CK653" s="25"/>
    </row>
    <row r="654" spans="1:89" ht="15.75" customHeight="1">
      <c r="A654" s="24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25"/>
      <c r="CE654" s="25"/>
      <c r="CF654" s="25"/>
      <c r="CG654" s="25"/>
      <c r="CH654" s="25"/>
      <c r="CI654" s="25"/>
      <c r="CJ654" s="25"/>
      <c r="CK654" s="25"/>
    </row>
    <row r="655" spans="1:89" ht="15.75" customHeight="1">
      <c r="A655" s="24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  <c r="CD655" s="25"/>
      <c r="CE655" s="25"/>
      <c r="CF655" s="25"/>
      <c r="CG655" s="25"/>
      <c r="CH655" s="25"/>
      <c r="CI655" s="25"/>
      <c r="CJ655" s="25"/>
      <c r="CK655" s="25"/>
    </row>
    <row r="656" spans="1:89" ht="15.75" customHeight="1">
      <c r="A656" s="24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25"/>
      <c r="CE656" s="25"/>
      <c r="CF656" s="25"/>
      <c r="CG656" s="25"/>
      <c r="CH656" s="25"/>
      <c r="CI656" s="25"/>
      <c r="CJ656" s="25"/>
      <c r="CK656" s="25"/>
    </row>
    <row r="657" spans="1:89" ht="15.75" customHeight="1">
      <c r="A657" s="24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  <c r="CD657" s="25"/>
      <c r="CE657" s="25"/>
      <c r="CF657" s="25"/>
      <c r="CG657" s="25"/>
      <c r="CH657" s="25"/>
      <c r="CI657" s="25"/>
      <c r="CJ657" s="25"/>
      <c r="CK657" s="25"/>
    </row>
    <row r="658" spans="1:89" ht="15.75" customHeight="1">
      <c r="A658" s="24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25"/>
      <c r="CE658" s="25"/>
      <c r="CF658" s="25"/>
      <c r="CG658" s="25"/>
      <c r="CH658" s="25"/>
      <c r="CI658" s="25"/>
      <c r="CJ658" s="25"/>
      <c r="CK658" s="25"/>
    </row>
    <row r="659" spans="1:89" ht="15.75" customHeight="1">
      <c r="A659" s="24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  <c r="CD659" s="25"/>
      <c r="CE659" s="25"/>
      <c r="CF659" s="25"/>
      <c r="CG659" s="25"/>
      <c r="CH659" s="25"/>
      <c r="CI659" s="25"/>
      <c r="CJ659" s="25"/>
      <c r="CK659" s="25"/>
    </row>
    <row r="660" spans="1:89" ht="15.75" customHeight="1">
      <c r="A660" s="24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  <c r="CD660" s="25"/>
      <c r="CE660" s="25"/>
      <c r="CF660" s="25"/>
      <c r="CG660" s="25"/>
      <c r="CH660" s="25"/>
      <c r="CI660" s="25"/>
      <c r="CJ660" s="25"/>
      <c r="CK660" s="25"/>
    </row>
    <row r="661" spans="1:89" ht="15.75" customHeight="1">
      <c r="A661" s="24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  <c r="CD661" s="25"/>
      <c r="CE661" s="25"/>
      <c r="CF661" s="25"/>
      <c r="CG661" s="25"/>
      <c r="CH661" s="25"/>
      <c r="CI661" s="25"/>
      <c r="CJ661" s="25"/>
      <c r="CK661" s="25"/>
    </row>
    <row r="662" spans="1:89" ht="15.75" customHeight="1">
      <c r="A662" s="24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  <c r="CD662" s="25"/>
      <c r="CE662" s="25"/>
      <c r="CF662" s="25"/>
      <c r="CG662" s="25"/>
      <c r="CH662" s="25"/>
      <c r="CI662" s="25"/>
      <c r="CJ662" s="25"/>
      <c r="CK662" s="25"/>
    </row>
    <row r="663" spans="1:89" ht="15.75" customHeight="1">
      <c r="A663" s="24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25"/>
      <c r="CE663" s="25"/>
      <c r="CF663" s="25"/>
      <c r="CG663" s="25"/>
      <c r="CH663" s="25"/>
      <c r="CI663" s="25"/>
      <c r="CJ663" s="25"/>
      <c r="CK663" s="25"/>
    </row>
    <row r="664" spans="1:89" ht="15.75" customHeight="1">
      <c r="A664" s="24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25"/>
      <c r="CE664" s="25"/>
      <c r="CF664" s="25"/>
      <c r="CG664" s="25"/>
      <c r="CH664" s="25"/>
      <c r="CI664" s="25"/>
      <c r="CJ664" s="25"/>
      <c r="CK664" s="25"/>
    </row>
    <row r="665" spans="1:89" ht="15.75" customHeight="1">
      <c r="A665" s="24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25"/>
      <c r="CE665" s="25"/>
      <c r="CF665" s="25"/>
      <c r="CG665" s="25"/>
      <c r="CH665" s="25"/>
      <c r="CI665" s="25"/>
      <c r="CJ665" s="25"/>
      <c r="CK665" s="25"/>
    </row>
    <row r="666" spans="1:89" ht="15.75" customHeight="1">
      <c r="A666" s="24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25"/>
      <c r="CE666" s="25"/>
      <c r="CF666" s="25"/>
      <c r="CG666" s="25"/>
      <c r="CH666" s="25"/>
      <c r="CI666" s="25"/>
      <c r="CJ666" s="25"/>
      <c r="CK666" s="25"/>
    </row>
    <row r="667" spans="1:89" ht="15.75" customHeight="1">
      <c r="A667" s="24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25"/>
      <c r="CE667" s="25"/>
      <c r="CF667" s="25"/>
      <c r="CG667" s="25"/>
      <c r="CH667" s="25"/>
      <c r="CI667" s="25"/>
      <c r="CJ667" s="25"/>
      <c r="CK667" s="25"/>
    </row>
    <row r="668" spans="1:89" ht="15.75" customHeight="1">
      <c r="A668" s="24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25"/>
      <c r="CE668" s="25"/>
      <c r="CF668" s="25"/>
      <c r="CG668" s="25"/>
      <c r="CH668" s="25"/>
      <c r="CI668" s="25"/>
      <c r="CJ668" s="25"/>
      <c r="CK668" s="25"/>
    </row>
    <row r="669" spans="1:89" ht="15.75" customHeight="1">
      <c r="A669" s="24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25"/>
      <c r="CE669" s="25"/>
      <c r="CF669" s="25"/>
      <c r="CG669" s="25"/>
      <c r="CH669" s="25"/>
      <c r="CI669" s="25"/>
      <c r="CJ669" s="25"/>
      <c r="CK669" s="25"/>
    </row>
    <row r="670" spans="1:89" ht="15.75" customHeight="1">
      <c r="A670" s="24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25"/>
      <c r="CE670" s="25"/>
      <c r="CF670" s="25"/>
      <c r="CG670" s="25"/>
      <c r="CH670" s="25"/>
      <c r="CI670" s="25"/>
      <c r="CJ670" s="25"/>
      <c r="CK670" s="25"/>
    </row>
    <row r="671" spans="1:89" ht="15.75" customHeight="1">
      <c r="A671" s="24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25"/>
      <c r="CE671" s="25"/>
      <c r="CF671" s="25"/>
      <c r="CG671" s="25"/>
      <c r="CH671" s="25"/>
      <c r="CI671" s="25"/>
      <c r="CJ671" s="25"/>
      <c r="CK671" s="25"/>
    </row>
    <row r="672" spans="1:89" ht="15.75" customHeight="1">
      <c r="A672" s="24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25"/>
      <c r="CE672" s="25"/>
      <c r="CF672" s="25"/>
      <c r="CG672" s="25"/>
      <c r="CH672" s="25"/>
      <c r="CI672" s="25"/>
      <c r="CJ672" s="25"/>
      <c r="CK672" s="25"/>
    </row>
    <row r="673" spans="1:89" ht="15.75" customHeight="1">
      <c r="A673" s="24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25"/>
      <c r="CE673" s="25"/>
      <c r="CF673" s="25"/>
      <c r="CG673" s="25"/>
      <c r="CH673" s="25"/>
      <c r="CI673" s="25"/>
      <c r="CJ673" s="25"/>
      <c r="CK673" s="25"/>
    </row>
    <row r="674" spans="1:89" ht="15.75" customHeight="1">
      <c r="A674" s="24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25"/>
      <c r="CE674" s="25"/>
      <c r="CF674" s="25"/>
      <c r="CG674" s="25"/>
      <c r="CH674" s="25"/>
      <c r="CI674" s="25"/>
      <c r="CJ674" s="25"/>
      <c r="CK674" s="25"/>
    </row>
    <row r="675" spans="1:89" ht="15.75" customHeight="1">
      <c r="A675" s="24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  <c r="CI675" s="25"/>
      <c r="CJ675" s="25"/>
      <c r="CK675" s="25"/>
    </row>
    <row r="676" spans="1:89" ht="15.75" customHeight="1">
      <c r="A676" s="24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  <c r="CD676" s="25"/>
      <c r="CE676" s="25"/>
      <c r="CF676" s="25"/>
      <c r="CG676" s="25"/>
      <c r="CH676" s="25"/>
      <c r="CI676" s="25"/>
      <c r="CJ676" s="25"/>
      <c r="CK676" s="25"/>
    </row>
    <row r="677" spans="1:89" ht="15.75" customHeight="1">
      <c r="A677" s="24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  <c r="CC677" s="25"/>
      <c r="CD677" s="25"/>
      <c r="CE677" s="25"/>
      <c r="CF677" s="25"/>
      <c r="CG677" s="25"/>
      <c r="CH677" s="25"/>
      <c r="CI677" s="25"/>
      <c r="CJ677" s="25"/>
      <c r="CK677" s="25"/>
    </row>
    <row r="678" spans="1:89" ht="15.75" customHeight="1">
      <c r="A678" s="24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  <c r="CD678" s="25"/>
      <c r="CE678" s="25"/>
      <c r="CF678" s="25"/>
      <c r="CG678" s="25"/>
      <c r="CH678" s="25"/>
      <c r="CI678" s="25"/>
      <c r="CJ678" s="25"/>
      <c r="CK678" s="25"/>
    </row>
    <row r="679" spans="1:89" ht="15.75" customHeight="1">
      <c r="A679" s="24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  <c r="CD679" s="25"/>
      <c r="CE679" s="25"/>
      <c r="CF679" s="25"/>
      <c r="CG679" s="25"/>
      <c r="CH679" s="25"/>
      <c r="CI679" s="25"/>
      <c r="CJ679" s="25"/>
      <c r="CK679" s="25"/>
    </row>
    <row r="680" spans="1:89" ht="15.75" customHeight="1">
      <c r="A680" s="24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  <c r="CD680" s="25"/>
      <c r="CE680" s="25"/>
      <c r="CF680" s="25"/>
      <c r="CG680" s="25"/>
      <c r="CH680" s="25"/>
      <c r="CI680" s="25"/>
      <c r="CJ680" s="25"/>
      <c r="CK680" s="25"/>
    </row>
    <row r="681" spans="1:89" ht="15.75" customHeight="1">
      <c r="A681" s="24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25"/>
      <c r="CE681" s="25"/>
      <c r="CF681" s="25"/>
      <c r="CG681" s="25"/>
      <c r="CH681" s="25"/>
      <c r="CI681" s="25"/>
      <c r="CJ681" s="25"/>
      <c r="CK681" s="25"/>
    </row>
    <row r="682" spans="1:89" ht="15.75" customHeight="1">
      <c r="A682" s="24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  <c r="CD682" s="25"/>
      <c r="CE682" s="25"/>
      <c r="CF682" s="25"/>
      <c r="CG682" s="25"/>
      <c r="CH682" s="25"/>
      <c r="CI682" s="25"/>
      <c r="CJ682" s="25"/>
      <c r="CK682" s="25"/>
    </row>
    <row r="683" spans="1:89" ht="15.75" customHeight="1">
      <c r="A683" s="24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  <c r="CD683" s="25"/>
      <c r="CE683" s="25"/>
      <c r="CF683" s="25"/>
      <c r="CG683" s="25"/>
      <c r="CH683" s="25"/>
      <c r="CI683" s="25"/>
      <c r="CJ683" s="25"/>
      <c r="CK683" s="25"/>
    </row>
    <row r="684" spans="1:89" ht="15.75" customHeight="1">
      <c r="A684" s="24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  <c r="CD684" s="25"/>
      <c r="CE684" s="25"/>
      <c r="CF684" s="25"/>
      <c r="CG684" s="25"/>
      <c r="CH684" s="25"/>
      <c r="CI684" s="25"/>
      <c r="CJ684" s="25"/>
      <c r="CK684" s="25"/>
    </row>
    <row r="685" spans="1:89" ht="15.75" customHeight="1">
      <c r="A685" s="24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  <c r="CD685" s="25"/>
      <c r="CE685" s="25"/>
      <c r="CF685" s="25"/>
      <c r="CG685" s="25"/>
      <c r="CH685" s="25"/>
      <c r="CI685" s="25"/>
      <c r="CJ685" s="25"/>
      <c r="CK685" s="25"/>
    </row>
    <row r="686" spans="1:89" ht="12.5"/>
    <row r="687" spans="1:89" ht="12.5"/>
    <row r="688" spans="1:89" ht="12.5"/>
    <row r="689" ht="12.5"/>
    <row r="690" ht="12.5"/>
    <row r="691" ht="12.5"/>
    <row r="692" ht="12.5"/>
    <row r="693" ht="12.5"/>
    <row r="694" ht="12.5"/>
    <row r="695" ht="12.5"/>
    <row r="696" ht="12.5"/>
    <row r="697" ht="12.5"/>
    <row r="698" ht="12.5"/>
    <row r="699" ht="12.5"/>
    <row r="700" ht="12.5"/>
    <row r="701" ht="12.5"/>
    <row r="702" ht="12.5"/>
    <row r="703" ht="12.5"/>
    <row r="704" ht="12.5"/>
    <row r="705" ht="12.5"/>
    <row r="706" ht="12.5"/>
    <row r="707" ht="12.5"/>
    <row r="708" ht="12.5"/>
    <row r="709" ht="12.5"/>
    <row r="710" ht="12.5"/>
    <row r="711" ht="12.5"/>
    <row r="712" ht="12.5"/>
    <row r="713" ht="12.5"/>
    <row r="714" ht="12.5"/>
    <row r="715" ht="12.5"/>
    <row r="716" ht="12.5"/>
    <row r="717" ht="12.5"/>
    <row r="718" ht="12.5"/>
    <row r="719" ht="12.5"/>
    <row r="720" ht="12.5"/>
    <row r="721" ht="12.5"/>
    <row r="722" ht="12.5"/>
    <row r="723" ht="12.5"/>
    <row r="724" ht="12.5"/>
    <row r="725" ht="12.5"/>
    <row r="726" ht="12.5"/>
    <row r="727" ht="12.5"/>
    <row r="728" ht="12.5"/>
    <row r="729" ht="12.5"/>
    <row r="730" ht="12.5"/>
    <row r="731" ht="12.5"/>
    <row r="732" ht="12.5"/>
    <row r="733" ht="12.5"/>
    <row r="734" ht="12.5"/>
    <row r="735" ht="12.5"/>
    <row r="736" ht="12.5"/>
    <row r="737" ht="12.5"/>
    <row r="738" ht="12.5"/>
    <row r="739" ht="12.5"/>
    <row r="740" ht="12.5"/>
    <row r="741" ht="12.5"/>
    <row r="742" ht="12.5"/>
    <row r="743" ht="12.5"/>
    <row r="744" ht="12.5"/>
    <row r="745" ht="12.5"/>
    <row r="746" ht="12.5"/>
    <row r="747" ht="12.5"/>
    <row r="748" ht="12.5"/>
    <row r="749" ht="12.5"/>
    <row r="750" ht="12.5"/>
    <row r="751" ht="12.5"/>
    <row r="752" ht="12.5"/>
    <row r="753" ht="12.5"/>
    <row r="754" ht="12.5"/>
    <row r="755" ht="12.5"/>
    <row r="756" ht="12.5"/>
    <row r="757" ht="12.5"/>
    <row r="758" ht="12.5"/>
    <row r="759" ht="12.5"/>
    <row r="760" ht="12.5"/>
    <row r="761" ht="12.5"/>
    <row r="762" ht="12.5"/>
    <row r="763" ht="12.5"/>
    <row r="764" ht="12.5"/>
    <row r="765" ht="12.5"/>
    <row r="766" ht="12.5"/>
    <row r="767" ht="12.5"/>
    <row r="768" ht="12.5"/>
    <row r="769" ht="12.5"/>
    <row r="770" ht="12.5"/>
    <row r="771" ht="12.5"/>
    <row r="772" ht="12.5"/>
    <row r="773" ht="12.5"/>
    <row r="774" ht="12.5"/>
    <row r="775" ht="12.5"/>
    <row r="776" ht="12.5"/>
    <row r="777" ht="12.5"/>
    <row r="778" ht="12.5"/>
    <row r="779" ht="12.5"/>
    <row r="780" ht="12.5"/>
    <row r="781" ht="12.5"/>
    <row r="782" ht="12.5"/>
    <row r="783" ht="12.5"/>
    <row r="784" ht="12.5"/>
    <row r="785" ht="12.5"/>
    <row r="786" ht="12.5"/>
    <row r="787" ht="12.5"/>
    <row r="788" ht="12.5"/>
    <row r="789" ht="12.5"/>
    <row r="790" ht="12.5"/>
    <row r="791" ht="12.5"/>
    <row r="792" ht="12.5"/>
    <row r="793" ht="12.5"/>
    <row r="794" ht="12.5"/>
    <row r="795" ht="12.5"/>
    <row r="796" ht="12.5"/>
    <row r="797" ht="12.5"/>
    <row r="798" ht="12.5"/>
    <row r="799" ht="12.5"/>
    <row r="800" ht="12.5"/>
    <row r="801" ht="12.5"/>
    <row r="802" ht="12.5"/>
    <row r="803" ht="12.5"/>
    <row r="804" ht="12.5"/>
    <row r="805" ht="12.5"/>
    <row r="806" ht="12.5"/>
    <row r="807" ht="12.5"/>
    <row r="808" ht="12.5"/>
    <row r="809" ht="12.5"/>
    <row r="810" ht="12.5"/>
    <row r="811" ht="12.5"/>
    <row r="812" ht="12.5"/>
    <row r="813" ht="12.5"/>
    <row r="814" ht="12.5"/>
    <row r="815" ht="12.5"/>
    <row r="816" ht="12.5"/>
    <row r="817" ht="12.5"/>
    <row r="818" ht="12.5"/>
    <row r="819" ht="12.5"/>
    <row r="820" ht="12.5"/>
    <row r="821" ht="12.5"/>
    <row r="822" ht="12.5"/>
    <row r="823" ht="12.5"/>
    <row r="824" ht="12.5"/>
    <row r="825" ht="12.5"/>
    <row r="826" ht="12.5"/>
    <row r="827" ht="12.5"/>
    <row r="828" ht="12.5"/>
    <row r="829" ht="12.5"/>
    <row r="830" ht="12.5"/>
    <row r="831" ht="12.5"/>
    <row r="832" ht="12.5"/>
    <row r="833" ht="12.5"/>
    <row r="834" ht="12.5"/>
    <row r="835" ht="12.5"/>
    <row r="836" ht="12.5"/>
    <row r="837" ht="12.5"/>
    <row r="838" ht="12.5"/>
    <row r="839" ht="12.5"/>
    <row r="840" ht="12.5"/>
    <row r="841" ht="12.5"/>
    <row r="842" ht="12.5"/>
    <row r="843" ht="12.5"/>
    <row r="844" ht="12.5"/>
    <row r="845" ht="12.5"/>
    <row r="846" ht="12.5"/>
    <row r="847" ht="12.5"/>
    <row r="848" ht="12.5"/>
    <row r="849" ht="12.5"/>
    <row r="850" ht="12.5"/>
    <row r="851" ht="12.5"/>
    <row r="852" ht="12.5"/>
    <row r="853" ht="12.5"/>
    <row r="854" ht="12.5"/>
    <row r="855" ht="12.5"/>
    <row r="856" ht="12.5"/>
    <row r="857" ht="12.5"/>
    <row r="858" ht="12.5"/>
    <row r="859" ht="12.5"/>
    <row r="860" ht="12.5"/>
    <row r="861" ht="12.5"/>
    <row r="862" ht="12.5"/>
    <row r="863" ht="12.5"/>
    <row r="864" ht="12.5"/>
    <row r="865" ht="12.5"/>
    <row r="866" ht="12.5"/>
    <row r="867" ht="12.5"/>
    <row r="868" ht="12.5"/>
    <row r="869" ht="12.5"/>
    <row r="870" ht="12.5"/>
    <row r="871" ht="12.5"/>
    <row r="872" ht="12.5"/>
    <row r="873" ht="12.5"/>
    <row r="874" ht="12.5"/>
    <row r="875" ht="12.5"/>
    <row r="876" ht="12.5"/>
    <row r="877" ht="12.5"/>
    <row r="878" ht="12.5"/>
    <row r="879" ht="12.5"/>
    <row r="880" ht="12.5"/>
    <row r="881" ht="12.5"/>
    <row r="882" ht="12.5"/>
    <row r="883" ht="12.5"/>
    <row r="884" ht="12.5"/>
    <row r="885" ht="12.5"/>
    <row r="886" ht="12.5"/>
    <row r="887" ht="12.5"/>
    <row r="888" ht="12.5"/>
    <row r="889" ht="12.5"/>
    <row r="890" ht="12.5"/>
    <row r="891" ht="12.5"/>
    <row r="892" ht="12.5"/>
    <row r="893" ht="12.5"/>
    <row r="894" ht="12.5"/>
    <row r="895" ht="12.5"/>
    <row r="896" ht="12.5"/>
    <row r="897" ht="12.5"/>
    <row r="898" ht="12.5"/>
    <row r="899" ht="12.5"/>
    <row r="900" ht="12.5"/>
    <row r="901" ht="12.5"/>
    <row r="902" ht="12.5"/>
    <row r="903" ht="12.5"/>
    <row r="904" ht="12.5"/>
    <row r="905" ht="12.5"/>
    <row r="906" ht="12.5"/>
    <row r="907" ht="12.5"/>
    <row r="908" ht="12.5"/>
    <row r="909" ht="12.5"/>
    <row r="910" ht="12.5"/>
    <row r="911" ht="12.5"/>
    <row r="912" ht="12.5"/>
    <row r="913" ht="12.5"/>
    <row r="914" ht="12.5"/>
    <row r="915" ht="12.5"/>
    <row r="916" ht="12.5"/>
    <row r="917" ht="12.5"/>
    <row r="918" ht="12.5"/>
    <row r="919" ht="12.5"/>
    <row r="920" ht="12.5"/>
    <row r="921" ht="12.5"/>
    <row r="922" ht="12.5"/>
    <row r="923" ht="12.5"/>
    <row r="924" ht="12.5"/>
    <row r="925" ht="12.5"/>
    <row r="926" ht="12.5"/>
    <row r="927" ht="12.5"/>
    <row r="928" ht="12.5"/>
    <row r="929" ht="12.5"/>
    <row r="930" ht="12.5"/>
    <row r="931" ht="12.5"/>
    <row r="932" ht="12.5"/>
    <row r="933" ht="12.5"/>
    <row r="934" ht="12.5"/>
    <row r="935" ht="12.5"/>
    <row r="936" ht="12.5"/>
    <row r="937" ht="12.5"/>
    <row r="938" ht="12.5"/>
    <row r="939" ht="12.5"/>
    <row r="940" ht="12.5"/>
    <row r="941" ht="12.5"/>
    <row r="942" ht="12.5"/>
    <row r="943" ht="12.5"/>
    <row r="944" ht="12.5"/>
    <row r="945" ht="12.5"/>
    <row r="946" ht="12.5"/>
    <row r="947" ht="12.5"/>
    <row r="948" ht="12.5"/>
    <row r="949" ht="12.5"/>
    <row r="950" ht="12.5"/>
    <row r="951" ht="12.5"/>
    <row r="952" ht="12.5"/>
    <row r="953" ht="12.5"/>
    <row r="954" ht="12.5"/>
    <row r="955" ht="12.5"/>
    <row r="956" ht="12.5"/>
    <row r="957" ht="12.5"/>
    <row r="958" ht="12.5"/>
    <row r="959" ht="12.5"/>
    <row r="960" ht="12.5"/>
    <row r="961" ht="12.5"/>
    <row r="962" ht="12.5"/>
    <row r="963" ht="12.5"/>
    <row r="964" ht="12.5"/>
    <row r="965" ht="12.5"/>
    <row r="966" ht="12.5"/>
    <row r="967" ht="12.5"/>
    <row r="968" ht="12.5"/>
    <row r="969" ht="12.5"/>
    <row r="970" ht="12.5"/>
    <row r="971" ht="12.5"/>
    <row r="972" ht="12.5"/>
    <row r="973" ht="12.5"/>
    <row r="974" ht="12.5"/>
    <row r="975" ht="12.5"/>
    <row r="976" ht="12.5"/>
    <row r="977" ht="12.5"/>
    <row r="978" ht="12.5"/>
    <row r="979" ht="12.5"/>
    <row r="980" ht="12.5"/>
    <row r="981" ht="12.5"/>
    <row r="982" ht="12.5"/>
    <row r="983" ht="12.5"/>
    <row r="984" ht="12.5"/>
    <row r="985" ht="12.5"/>
    <row r="986" ht="12.5"/>
    <row r="987" ht="12.5"/>
    <row r="988" ht="12.5"/>
    <row r="989" ht="12.5"/>
    <row r="990" ht="12.5"/>
    <row r="991" ht="12.5"/>
    <row r="992" ht="12.5"/>
    <row r="993" ht="12.5"/>
    <row r="994" ht="12.5"/>
    <row r="995" ht="12.5"/>
    <row r="996" ht="12.5"/>
    <row r="997" ht="12.5"/>
    <row r="998" ht="12.5"/>
    <row r="999" ht="12.5"/>
    <row r="1000" ht="12.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ФГОС</vt:lpstr>
      <vt:lpstr>Справочник валидация</vt:lpstr>
      <vt:lpstr>Групповая</vt:lpstr>
      <vt:lpstr>Двухдневный</vt:lpstr>
      <vt:lpstr>Индивидуальная</vt:lpstr>
      <vt:lpstr>Однодневный</vt:lpstr>
      <vt:lpstr>Парная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Сирин</dc:creator>
  <cp:lastModifiedBy>GPH12</cp:lastModifiedBy>
  <cp:lastPrinted>2021-09-29T15:00:04Z</cp:lastPrinted>
  <dcterms:created xsi:type="dcterms:W3CDTF">2022-04-07T14:16:46Z</dcterms:created>
  <dcterms:modified xsi:type="dcterms:W3CDTF">2022-08-15T11:24:32Z</dcterms:modified>
</cp:coreProperties>
</file>